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5925" windowHeight="4800" activeTab="2"/>
  </bookViews>
  <sheets>
    <sheet name="MaxEnt" sheetId="1" r:id="rId1"/>
    <sheet name="Kaplan" sheetId="2" r:id="rId2"/>
    <sheet name="GuyKiparsky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<sst xmlns="http://schemas.openxmlformats.org/spreadsheetml/2006/main" count="29" uniqueCount="23">
  <si>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a</t>
  </si>
  <si>
    <t>b</t>
  </si>
  <si>
    <t>p(cand3)</t>
  </si>
  <si>
    <t>p</t>
  </si>
  <si>
    <t>p(cand3)=prob(cand4)</t>
  </si>
  <si>
    <t>prob(cand1)</t>
  </si>
  <si>
    <t>prob(cand2)</t>
  </si>
  <si>
    <t>Tejano</t>
  </si>
  <si>
    <t>regular past</t>
  </si>
  <si>
    <t>semi-weak past</t>
  </si>
  <si>
    <t>monomorpheme</t>
  </si>
  <si>
    <t>1-p</t>
  </si>
  <si>
    <t>real deletion rates</t>
  </si>
  <si>
    <t>predicted deletion rates</t>
  </si>
  <si>
    <t>Philadelphia</t>
  </si>
  <si>
    <t>Chicano</t>
  </si>
  <si>
    <t>level 1</t>
  </si>
  <si>
    <t>level 2</t>
  </si>
  <si>
    <t>level 3</t>
  </si>
  <si>
    <t>level 4</t>
  </si>
  <si>
    <t>level 5</t>
  </si>
  <si>
    <t>level 6</t>
  </si>
  <si>
    <t>level 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</si>
</sst>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10.75"/>
      <name val="Arial"/>
      <family val="0"/>
    </font>
    <font>
      <sz val="15.5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.03875"/>
          <c:y val="0.08125"/>
          <c:w val="0.95925"/>
          <c:h val="0.91875"/>
        </c:manualLayout>
      </c:layout>
      <c:surface3DChart>
        <c:ser>
          <c:idx val="0"/>
          <c:order val="0"/>
          <c:tx>
            <c:strRef>
              <c:f>MaxEnt!$E$4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MaxEnt!$F$4:$BD$4</c:f>
              <c:numCache/>
            </c:numRef>
          </c:val>
        </c:ser>
        <c:ser>
          <c:idx val="1"/>
          <c:order val="1"/>
          <c:tx>
            <c:strRef>
              <c:f>MaxEnt!$E$5</c:f>
              <c:strCache>
                <c:ptCount val="1"/>
                <c:pt idx="0">
                  <c:v>0.1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MaxEnt!$F$5:$BD$5</c:f>
              <c:numCache/>
            </c:numRef>
          </c:val>
        </c:ser>
        <c:ser>
          <c:idx val="2"/>
          <c:order val="2"/>
          <c:tx>
            <c:strRef>
              <c:f>MaxEnt!$E$6</c:f>
              <c:strCache>
                <c:ptCount val="1"/>
                <c:pt idx="0">
                  <c:v>0.2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MaxEnt!$F$6:$BD$6</c:f>
              <c:numCache/>
            </c:numRef>
          </c:val>
        </c:ser>
        <c:ser>
          <c:idx val="3"/>
          <c:order val="3"/>
          <c:tx>
            <c:strRef>
              <c:f>MaxEnt!$E$7</c:f>
              <c:strCache>
                <c:ptCount val="1"/>
                <c:pt idx="0">
                  <c:v>0.3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MaxEnt!$F$7:$BD$7</c:f>
              <c:numCache/>
            </c:numRef>
          </c:val>
        </c:ser>
        <c:ser>
          <c:idx val="4"/>
          <c:order val="4"/>
          <c:tx>
            <c:strRef>
              <c:f>MaxEnt!$E$8</c:f>
              <c:strCache>
                <c:ptCount val="1"/>
                <c:pt idx="0">
                  <c:v>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MaxEnt!$F$8:$BD$8</c:f>
              <c:numCache/>
            </c:numRef>
          </c:val>
        </c:ser>
        <c:ser>
          <c:idx val="5"/>
          <c:order val="5"/>
          <c:tx>
            <c:strRef>
              <c:f>MaxEnt!$E$9</c:f>
              <c:strCache>
                <c:ptCount val="1"/>
                <c:pt idx="0">
                  <c:v>0.5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MaxEnt!$F$9:$BD$9</c:f>
              <c:numCache/>
            </c:numRef>
          </c:val>
        </c:ser>
        <c:ser>
          <c:idx val="6"/>
          <c:order val="6"/>
          <c:tx>
            <c:strRef>
              <c:f>MaxEnt!$E$10</c:f>
              <c:strCache>
                <c:ptCount val="1"/>
                <c:pt idx="0">
                  <c:v>0.6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MaxEnt!$F$10:$BD$10</c:f>
              <c:numCache/>
            </c:numRef>
          </c:val>
        </c:ser>
        <c:ser>
          <c:idx val="7"/>
          <c:order val="7"/>
          <c:tx>
            <c:strRef>
              <c:f>MaxEnt!$E$11</c:f>
              <c:strCache>
                <c:ptCount val="1"/>
                <c:pt idx="0">
                  <c:v>0.7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MaxEnt!$F$11:$BD$11</c:f>
              <c:numCache/>
            </c:numRef>
          </c:val>
        </c:ser>
        <c:ser>
          <c:idx val="8"/>
          <c:order val="8"/>
          <c:tx>
            <c:strRef>
              <c:f>MaxEnt!$E$12</c:f>
              <c:strCache>
                <c:ptCount val="1"/>
                <c:pt idx="0">
                  <c:v>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MaxEnt!$F$12:$BD$12</c:f>
              <c:numCache/>
            </c:numRef>
          </c:val>
        </c:ser>
        <c:ser>
          <c:idx val="9"/>
          <c:order val="9"/>
          <c:tx>
            <c:strRef>
              <c:f>MaxEnt!$E$13</c:f>
              <c:strCache>
                <c:ptCount val="1"/>
                <c:pt idx="0">
                  <c:v>0.9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MaxEnt!$F$13:$BD$13</c:f>
              <c:numCache/>
            </c:numRef>
          </c:val>
        </c:ser>
        <c:ser>
          <c:idx val="10"/>
          <c:order val="10"/>
          <c:tx>
            <c:strRef>
              <c:f>MaxEnt!$E$14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MaxEnt!$F$14:$BD$14</c:f>
              <c:numCache/>
            </c:numRef>
          </c:val>
        </c:ser>
        <c:ser>
          <c:idx val="11"/>
          <c:order val="11"/>
          <c:tx>
            <c:strRef>
              <c:f>MaxEnt!$E$15</c:f>
              <c:strCache>
                <c:ptCount val="1"/>
                <c:pt idx="0">
                  <c:v>1.1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MaxEnt!$F$15:$BD$15</c:f>
              <c:numCache/>
            </c:numRef>
          </c:val>
        </c:ser>
        <c:ser>
          <c:idx val="12"/>
          <c:order val="12"/>
          <c:tx>
            <c:strRef>
              <c:f>MaxEnt!$E$16</c:f>
              <c:strCache>
                <c:ptCount val="1"/>
                <c:pt idx="0">
                  <c:v>1.2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MaxEnt!$F$16:$BD$16</c:f>
              <c:numCache/>
            </c:numRef>
          </c:val>
        </c:ser>
        <c:ser>
          <c:idx val="13"/>
          <c:order val="13"/>
          <c:tx>
            <c:strRef>
              <c:f>MaxEnt!$E$17</c:f>
              <c:strCache>
                <c:ptCount val="1"/>
                <c:pt idx="0">
                  <c:v>1.3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MaxEnt!$F$17:$BD$17</c:f>
              <c:numCache/>
            </c:numRef>
          </c:val>
        </c:ser>
        <c:ser>
          <c:idx val="14"/>
          <c:order val="14"/>
          <c:tx>
            <c:strRef>
              <c:f>MaxEnt!$E$18</c:f>
              <c:strCache>
                <c:ptCount val="1"/>
                <c:pt idx="0">
                  <c:v>1.4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MaxEnt!$F$18:$BD$18</c:f>
              <c:numCache/>
            </c:numRef>
          </c:val>
        </c:ser>
        <c:ser>
          <c:idx val="15"/>
          <c:order val="15"/>
          <c:tx>
            <c:strRef>
              <c:f>MaxEnt!$E$19</c:f>
              <c:strCache>
                <c:ptCount val="1"/>
                <c:pt idx="0">
                  <c:v>1.5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MaxEnt!$F$19:$BD$19</c:f>
              <c:numCache/>
            </c:numRef>
          </c:val>
        </c:ser>
        <c:ser>
          <c:idx val="16"/>
          <c:order val="16"/>
          <c:tx>
            <c:strRef>
              <c:f>MaxEnt!$E$20</c:f>
              <c:strCache>
                <c:ptCount val="1"/>
                <c:pt idx="0">
                  <c:v>1.6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MaxEnt!$F$20:$BD$20</c:f>
              <c:numCache/>
            </c:numRef>
          </c:val>
        </c:ser>
        <c:ser>
          <c:idx val="17"/>
          <c:order val="17"/>
          <c:tx>
            <c:strRef>
              <c:f>MaxEnt!$E$21</c:f>
              <c:strCache>
                <c:ptCount val="1"/>
                <c:pt idx="0">
                  <c:v>1.7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MaxEnt!$F$21:$BD$21</c:f>
              <c:numCache/>
            </c:numRef>
          </c:val>
        </c:ser>
        <c:ser>
          <c:idx val="18"/>
          <c:order val="18"/>
          <c:tx>
            <c:strRef>
              <c:f>MaxEnt!$E$22</c:f>
              <c:strCache>
                <c:ptCount val="1"/>
                <c:pt idx="0">
                  <c:v>1.8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MaxEnt!$F$22:$BD$22</c:f>
              <c:numCache/>
            </c:numRef>
          </c:val>
        </c:ser>
        <c:ser>
          <c:idx val="19"/>
          <c:order val="19"/>
          <c:tx>
            <c:strRef>
              <c:f>MaxEnt!$E$23</c:f>
              <c:strCache>
                <c:ptCount val="1"/>
                <c:pt idx="0">
                  <c:v>1.9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MaxEnt!$F$23:$BD$23</c:f>
              <c:numCache/>
            </c:numRef>
          </c:val>
        </c:ser>
        <c:ser>
          <c:idx val="20"/>
          <c:order val="20"/>
          <c:tx>
            <c:strRef>
              <c:f>MaxEnt!$E$24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MaxEnt!$F$24:$BD$24</c:f>
              <c:numCache/>
            </c:numRef>
          </c:val>
        </c:ser>
        <c:ser>
          <c:idx val="21"/>
          <c:order val="21"/>
          <c:tx>
            <c:strRef>
              <c:f>MaxEnt!$E$25</c:f>
              <c:strCache>
                <c:ptCount val="1"/>
                <c:pt idx="0">
                  <c:v>2.1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MaxEnt!$F$25:$BD$25</c:f>
              <c:numCache/>
            </c:numRef>
          </c:val>
        </c:ser>
        <c:ser>
          <c:idx val="22"/>
          <c:order val="22"/>
          <c:tx>
            <c:strRef>
              <c:f>MaxEnt!$E$26</c:f>
              <c:strCache>
                <c:ptCount val="1"/>
                <c:pt idx="0">
                  <c:v>2.2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MaxEnt!$F$26:$BD$26</c:f>
              <c:numCache/>
            </c:numRef>
          </c:val>
        </c:ser>
        <c:ser>
          <c:idx val="23"/>
          <c:order val="23"/>
          <c:tx>
            <c:strRef>
              <c:f>MaxEnt!$E$27</c:f>
              <c:strCache>
                <c:ptCount val="1"/>
                <c:pt idx="0">
                  <c:v>2.3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MaxEnt!$F$27:$BD$27</c:f>
              <c:numCache/>
            </c:numRef>
          </c:val>
        </c:ser>
        <c:ser>
          <c:idx val="24"/>
          <c:order val="24"/>
          <c:tx>
            <c:strRef>
              <c:f>MaxEnt!$E$28</c:f>
              <c:strCache>
                <c:ptCount val="1"/>
                <c:pt idx="0">
                  <c:v>2.4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MaxEnt!$F$28:$BD$28</c:f>
              <c:numCache/>
            </c:numRef>
          </c:val>
        </c:ser>
        <c:ser>
          <c:idx val="25"/>
          <c:order val="25"/>
          <c:tx>
            <c:strRef>
              <c:f>MaxEnt!$E$29</c:f>
              <c:strCache>
                <c:ptCount val="1"/>
                <c:pt idx="0">
                  <c:v>2.5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MaxEnt!$F$29:$BD$29</c:f>
              <c:numCache/>
            </c:numRef>
          </c:val>
        </c:ser>
        <c:ser>
          <c:idx val="26"/>
          <c:order val="26"/>
          <c:tx>
            <c:strRef>
              <c:f>MaxEnt!$E$30</c:f>
              <c:strCache>
                <c:ptCount val="1"/>
                <c:pt idx="0">
                  <c:v>2.6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MaxEnt!$F$30:$BD$30</c:f>
              <c:numCache/>
            </c:numRef>
          </c:val>
        </c:ser>
        <c:ser>
          <c:idx val="27"/>
          <c:order val="27"/>
          <c:tx>
            <c:strRef>
              <c:f>MaxEnt!$E$31</c:f>
              <c:strCache>
                <c:ptCount val="1"/>
                <c:pt idx="0">
                  <c:v>2.7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MaxEnt!$F$31:$BD$31</c:f>
              <c:numCache/>
            </c:numRef>
          </c:val>
        </c:ser>
        <c:ser>
          <c:idx val="28"/>
          <c:order val="28"/>
          <c:tx>
            <c:strRef>
              <c:f>MaxEnt!$E$32</c:f>
              <c:strCache>
                <c:ptCount val="1"/>
                <c:pt idx="0">
                  <c:v>2.8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MaxEnt!$F$32:$BD$32</c:f>
              <c:numCache/>
            </c:numRef>
          </c:val>
        </c:ser>
        <c:ser>
          <c:idx val="29"/>
          <c:order val="29"/>
          <c:tx>
            <c:strRef>
              <c:f>MaxEnt!$E$33</c:f>
              <c:strCache>
                <c:ptCount val="1"/>
                <c:pt idx="0">
                  <c:v>2.9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MaxEnt!$F$33:$BD$33</c:f>
              <c:numCache/>
            </c:numRef>
          </c:val>
        </c:ser>
        <c:ser>
          <c:idx val="30"/>
          <c:order val="30"/>
          <c:tx>
            <c:strRef>
              <c:f>MaxEnt!$E$34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MaxEnt!$F$34:$BD$34</c:f>
              <c:numCache/>
            </c:numRef>
          </c:val>
        </c:ser>
        <c:ser>
          <c:idx val="31"/>
          <c:order val="31"/>
          <c:tx>
            <c:strRef>
              <c:f>MaxEnt!$E$35</c:f>
              <c:strCache>
                <c:ptCount val="1"/>
                <c:pt idx="0">
                  <c:v>3.1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MaxEnt!$F$35:$BD$35</c:f>
              <c:numCache/>
            </c:numRef>
          </c:val>
        </c:ser>
        <c:ser>
          <c:idx val="32"/>
          <c:order val="32"/>
          <c:tx>
            <c:strRef>
              <c:f>MaxEnt!$E$36</c:f>
              <c:strCache>
                <c:ptCount val="1"/>
                <c:pt idx="0">
                  <c:v>3.2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MaxEnt!$F$36:$BD$36</c:f>
              <c:numCache/>
            </c:numRef>
          </c:val>
        </c:ser>
        <c:ser>
          <c:idx val="33"/>
          <c:order val="33"/>
          <c:tx>
            <c:strRef>
              <c:f>MaxEnt!$E$37</c:f>
              <c:strCache>
                <c:ptCount val="1"/>
                <c:pt idx="0">
                  <c:v>3.3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MaxEnt!$F$37:$BD$37</c:f>
              <c:numCache/>
            </c:numRef>
          </c:val>
        </c:ser>
        <c:ser>
          <c:idx val="34"/>
          <c:order val="34"/>
          <c:tx>
            <c:strRef>
              <c:f>MaxEnt!$E$38</c:f>
              <c:strCache>
                <c:ptCount val="1"/>
                <c:pt idx="0">
                  <c:v>3.4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MaxEnt!$F$38:$BD$38</c:f>
              <c:numCache/>
            </c:numRef>
          </c:val>
        </c:ser>
        <c:ser>
          <c:idx val="35"/>
          <c:order val="35"/>
          <c:tx>
            <c:strRef>
              <c:f>MaxEnt!$E$39</c:f>
              <c:strCache>
                <c:ptCount val="1"/>
                <c:pt idx="0">
                  <c:v>3.5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MaxEnt!$F$39:$BD$39</c:f>
              <c:numCache/>
            </c:numRef>
          </c:val>
        </c:ser>
        <c:ser>
          <c:idx val="36"/>
          <c:order val="36"/>
          <c:tx>
            <c:strRef>
              <c:f>MaxEnt!$E$40</c:f>
              <c:strCache>
                <c:ptCount val="1"/>
                <c:pt idx="0">
                  <c:v>3.6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MaxEnt!$F$40:$BD$40</c:f>
              <c:numCache/>
            </c:numRef>
          </c:val>
        </c:ser>
        <c:ser>
          <c:idx val="37"/>
          <c:order val="37"/>
          <c:tx>
            <c:strRef>
              <c:f>MaxEnt!$E$41</c:f>
              <c:strCache>
                <c:ptCount val="1"/>
                <c:pt idx="0">
                  <c:v>3.7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MaxEnt!$F$41:$BD$41</c:f>
              <c:numCache/>
            </c:numRef>
          </c:val>
        </c:ser>
        <c:ser>
          <c:idx val="38"/>
          <c:order val="38"/>
          <c:tx>
            <c:strRef>
              <c:f>MaxEnt!$E$42</c:f>
              <c:strCache>
                <c:ptCount val="1"/>
                <c:pt idx="0">
                  <c:v>3.8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MaxEnt!$F$42:$BD$42</c:f>
              <c:numCache/>
            </c:numRef>
          </c:val>
        </c:ser>
        <c:ser>
          <c:idx val="39"/>
          <c:order val="39"/>
          <c:tx>
            <c:strRef>
              <c:f>MaxEnt!$E$43</c:f>
              <c:strCache>
                <c:ptCount val="1"/>
                <c:pt idx="0">
                  <c:v>3.9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MaxEnt!$F$43:$BD$43</c:f>
              <c:numCache/>
            </c:numRef>
          </c:val>
        </c:ser>
        <c:ser>
          <c:idx val="40"/>
          <c:order val="40"/>
          <c:tx>
            <c:strRef>
              <c:f>MaxEnt!$E$44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MaxEnt!$F$44:$BD$44</c:f>
              <c:numCache/>
            </c:numRef>
          </c:val>
        </c:ser>
        <c:ser>
          <c:idx val="41"/>
          <c:order val="41"/>
          <c:tx>
            <c:strRef>
              <c:f>MaxEnt!$E$45</c:f>
              <c:strCache>
                <c:ptCount val="1"/>
                <c:pt idx="0">
                  <c:v>4.1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MaxEnt!$F$45:$BD$45</c:f>
              <c:numCache/>
            </c:numRef>
          </c:val>
        </c:ser>
        <c:ser>
          <c:idx val="42"/>
          <c:order val="42"/>
          <c:tx>
            <c:strRef>
              <c:f>MaxEnt!$E$46</c:f>
              <c:strCache>
                <c:ptCount val="1"/>
                <c:pt idx="0">
                  <c:v>4.2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MaxEnt!$F$46:$BD$46</c:f>
              <c:numCache/>
            </c:numRef>
          </c:val>
        </c:ser>
        <c:ser>
          <c:idx val="43"/>
          <c:order val="43"/>
          <c:tx>
            <c:strRef>
              <c:f>MaxEnt!$E$47</c:f>
              <c:strCache>
                <c:ptCount val="1"/>
                <c:pt idx="0">
                  <c:v>4.3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MaxEnt!$F$47:$BD$47</c:f>
              <c:numCache/>
            </c:numRef>
          </c:val>
        </c:ser>
        <c:ser>
          <c:idx val="44"/>
          <c:order val="44"/>
          <c:tx>
            <c:strRef>
              <c:f>MaxEnt!$E$48</c:f>
              <c:strCache>
                <c:ptCount val="1"/>
                <c:pt idx="0">
                  <c:v>4.4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MaxEnt!$F$48:$BD$48</c:f>
              <c:numCache/>
            </c:numRef>
          </c:val>
        </c:ser>
        <c:ser>
          <c:idx val="45"/>
          <c:order val="45"/>
          <c:tx>
            <c:strRef>
              <c:f>MaxEnt!$E$49</c:f>
              <c:strCache>
                <c:ptCount val="1"/>
                <c:pt idx="0">
                  <c:v>4.5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MaxEnt!$F$49:$BD$49</c:f>
              <c:numCache/>
            </c:numRef>
          </c:val>
        </c:ser>
        <c:ser>
          <c:idx val="46"/>
          <c:order val="46"/>
          <c:tx>
            <c:strRef>
              <c:f>MaxEnt!$E$50</c:f>
              <c:strCache>
                <c:ptCount val="1"/>
                <c:pt idx="0">
                  <c:v>4.6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MaxEnt!$F$50:$BD$50</c:f>
              <c:numCache/>
            </c:numRef>
          </c:val>
        </c:ser>
        <c:ser>
          <c:idx val="47"/>
          <c:order val="47"/>
          <c:tx>
            <c:strRef>
              <c:f>MaxEnt!$E$51</c:f>
              <c:strCache>
                <c:ptCount val="1"/>
                <c:pt idx="0">
                  <c:v>4.7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MaxEnt!$F$51:$BD$51</c:f>
              <c:numCache/>
            </c:numRef>
          </c:val>
        </c:ser>
        <c:ser>
          <c:idx val="48"/>
          <c:order val="48"/>
          <c:tx>
            <c:strRef>
              <c:f>MaxEnt!$E$52</c:f>
              <c:strCache>
                <c:ptCount val="1"/>
                <c:pt idx="0">
                  <c:v>4.8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MaxEnt!$F$52:$BD$52</c:f>
              <c:numCache/>
            </c:numRef>
          </c:val>
        </c:ser>
        <c:ser>
          <c:idx val="49"/>
          <c:order val="49"/>
          <c:tx>
            <c:strRef>
              <c:f>MaxEnt!$E$53</c:f>
              <c:strCache>
                <c:ptCount val="1"/>
                <c:pt idx="0">
                  <c:v>4.9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MaxEnt!$F$53:$BD$53</c:f>
              <c:numCache/>
            </c:numRef>
          </c:val>
        </c:ser>
        <c:ser>
          <c:idx val="50"/>
          <c:order val="50"/>
          <c:tx>
            <c:strRef>
              <c:f>MaxEnt!$E$54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MaxEnt!$F$3:$BD$3</c:f>
              <c:numCache/>
            </c:numRef>
          </c:cat>
          <c:val>
            <c:numRef>
              <c:f>MaxEnt!$F$54:$BD$54</c:f>
              <c:numCache/>
            </c:numRef>
          </c:val>
        </c:ser>
        <c:axId val="58409829"/>
        <c:axId val="55926414"/>
        <c:axId val="33575679"/>
      </c:surface3DChart>
      <c:catAx>
        <c:axId val="58409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weight of constraint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926414"/>
        <c:crosses val="autoZero"/>
        <c:auto val="1"/>
        <c:lblOffset val="100"/>
        <c:noMultiLvlLbl val="0"/>
      </c:catAx>
      <c:valAx>
        <c:axId val="559264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probability of candidate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09829"/>
        <c:crossesAt val="1"/>
        <c:crossBetween val="between"/>
        <c:dispUnits/>
      </c:valAx>
      <c:serAx>
        <c:axId val="33575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weight of constraint 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92641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Kaplan!$H$8</c:f>
              <c:strCache>
                <c:ptCount val="1"/>
                <c:pt idx="0">
                  <c:v>prob(cand1)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Kaplan!$G$9:$G$19</c:f>
              <c:numCache/>
            </c:numRef>
          </c:xVal>
          <c:yVal>
            <c:numRef>
              <c:f>Kaplan!$H$9:$H$19</c:f>
              <c:numCache/>
            </c:numRef>
          </c:yVal>
          <c:smooth val="0"/>
        </c:ser>
        <c:ser>
          <c:idx val="1"/>
          <c:order val="1"/>
          <c:tx>
            <c:strRef>
              <c:f>Kaplan!$I$8</c:f>
              <c:strCache>
                <c:ptCount val="1"/>
                <c:pt idx="0">
                  <c:v>prob(cand2)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Kaplan!$G$9:$G$19</c:f>
              <c:numCache/>
            </c:numRef>
          </c:xVal>
          <c:yVal>
            <c:numRef>
              <c:f>Kaplan!$I$9:$I$19</c:f>
              <c:numCache/>
            </c:numRef>
          </c:yVal>
          <c:smooth val="0"/>
        </c:ser>
        <c:ser>
          <c:idx val="2"/>
          <c:order val="2"/>
          <c:tx>
            <c:strRef>
              <c:f>Kaplan!$J$8</c:f>
              <c:strCache>
                <c:ptCount val="1"/>
                <c:pt idx="0">
                  <c:v>p(cand3)=prob(cand4)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Kaplan!$G$9:$G$19</c:f>
              <c:numCache/>
            </c:numRef>
          </c:xVal>
          <c:yVal>
            <c:numRef>
              <c:f>Kaplan!$J$9:$J$19</c:f>
              <c:numCache/>
            </c:numRef>
          </c:yVal>
          <c:smooth val="0"/>
        </c:ser>
        <c:axId val="33745656"/>
        <c:axId val="35275449"/>
      </c:scatterChart>
      <c:valAx>
        <c:axId val="3374565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5275449"/>
        <c:crosses val="autoZero"/>
        <c:crossBetween val="midCat"/>
        <c:dispUnits/>
      </c:valAx>
      <c:valAx>
        <c:axId val="3527544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probability of candidate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37456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GuyKiparsky!$B$3</c:f>
              <c:strCache>
                <c:ptCount val="1"/>
                <c:pt idx="0">
                  <c:v>Philadelphia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GuyKiparsky!$C$2:$E$2</c:f>
              <c:strCache/>
            </c:strRef>
          </c:cat>
          <c:val>
            <c:numRef>
              <c:f>GuyKiparsky!$C$3:$E$3</c:f>
              <c:numCache/>
            </c:numRef>
          </c:val>
          <c:smooth val="0"/>
        </c:ser>
        <c:ser>
          <c:idx val="1"/>
          <c:order val="1"/>
          <c:tx>
            <c:strRef>
              <c:f>GuyKiparsky!$B$4</c:f>
              <c:strCache>
                <c:ptCount val="1"/>
                <c:pt idx="0">
                  <c:v>Chicano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GuyKiparsky!$C$2:$E$2</c:f>
              <c:strCache/>
            </c:strRef>
          </c:cat>
          <c:val>
            <c:numRef>
              <c:f>GuyKiparsky!$C$4:$E$4</c:f>
              <c:numCache/>
            </c:numRef>
          </c:val>
          <c:smooth val="0"/>
        </c:ser>
        <c:ser>
          <c:idx val="2"/>
          <c:order val="2"/>
          <c:tx>
            <c:strRef>
              <c:f>GuyKiparsky!$B$5</c:f>
              <c:strCache>
                <c:ptCount val="1"/>
                <c:pt idx="0">
                  <c:v>Tejano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GuyKiparsky!$C$2:$E$2</c:f>
              <c:strCache/>
            </c:strRef>
          </c:cat>
          <c:val>
            <c:numRef>
              <c:f>GuyKiparsky!$C$5:$E$5</c:f>
              <c:numCache/>
            </c:numRef>
          </c:val>
          <c:smooth val="0"/>
        </c:ser>
        <c:marker val="1"/>
        <c:axId val="49043586"/>
        <c:axId val="38739091"/>
      </c:lineChart>
      <c:catAx>
        <c:axId val="4904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739091"/>
        <c:crosses val="autoZero"/>
        <c:auto val="1"/>
        <c:lblOffset val="100"/>
        <c:noMultiLvlLbl val="0"/>
      </c:catAx>
      <c:valAx>
        <c:axId val="38739091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04358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GuyKiparsky!$C$9</c:f>
              <c:strCache>
                <c:ptCount val="1"/>
                <c:pt idx="0">
                  <c:v>p=0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GuyKiparsky!$D$8:$F$8</c:f>
              <c:strCache/>
            </c:strRef>
          </c:cat>
          <c:val>
            <c:numRef>
              <c:f>GuyKiparsky!$D$9:$F$9</c:f>
              <c:numCache/>
            </c:numRef>
          </c:val>
          <c:smooth val="0"/>
        </c:ser>
        <c:ser>
          <c:idx val="1"/>
          <c:order val="1"/>
          <c:tx>
            <c:strRef>
              <c:f>GuyKiparsky!$C$10</c:f>
              <c:strCache>
                <c:ptCount val="1"/>
                <c:pt idx="0">
                  <c:v>p=0.1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GuyKiparsky!$D$8:$F$8</c:f>
              <c:strCache/>
            </c:strRef>
          </c:cat>
          <c:val>
            <c:numRef>
              <c:f>GuyKiparsky!$D$10:$F$10</c:f>
              <c:numCache/>
            </c:numRef>
          </c:val>
          <c:smooth val="0"/>
        </c:ser>
        <c:ser>
          <c:idx val="2"/>
          <c:order val="2"/>
          <c:tx>
            <c:strRef>
              <c:f>GuyKiparsky!$C$11</c:f>
              <c:strCache>
                <c:ptCount val="1"/>
                <c:pt idx="0">
                  <c:v>p=0.2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GuyKiparsky!$D$8:$F$8</c:f>
              <c:strCache/>
            </c:strRef>
          </c:cat>
          <c:val>
            <c:numRef>
              <c:f>GuyKiparsky!$D$11:$F$11</c:f>
              <c:numCache/>
            </c:numRef>
          </c:val>
          <c:smooth val="0"/>
        </c:ser>
        <c:ser>
          <c:idx val="3"/>
          <c:order val="3"/>
          <c:tx>
            <c:strRef>
              <c:f>GuyKiparsky!$C$12</c:f>
              <c:strCache>
                <c:ptCount val="1"/>
                <c:pt idx="0">
                  <c:v>p=0.3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GuyKiparsky!$D$8:$F$8</c:f>
              <c:strCache/>
            </c:strRef>
          </c:cat>
          <c:val>
            <c:numRef>
              <c:f>GuyKiparsky!$D$12:$F$12</c:f>
              <c:numCache/>
            </c:numRef>
          </c:val>
          <c:smooth val="0"/>
        </c:ser>
        <c:ser>
          <c:idx val="4"/>
          <c:order val="4"/>
          <c:tx>
            <c:strRef>
              <c:f>GuyKiparsky!$C$13</c:f>
              <c:strCache>
                <c:ptCount val="1"/>
                <c:pt idx="0">
                  <c:v>p=0.4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GuyKiparsky!$D$8:$F$8</c:f>
              <c:strCache/>
            </c:strRef>
          </c:cat>
          <c:val>
            <c:numRef>
              <c:f>GuyKiparsky!$D$13:$F$13</c:f>
              <c:numCache/>
            </c:numRef>
          </c:val>
          <c:smooth val="0"/>
        </c:ser>
        <c:ser>
          <c:idx val="5"/>
          <c:order val="5"/>
          <c:tx>
            <c:strRef>
              <c:f>GuyKiparsky!$C$14</c:f>
              <c:strCache>
                <c:ptCount val="1"/>
                <c:pt idx="0">
                  <c:v>p=0.5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GuyKiparsky!$D$8:$F$8</c:f>
              <c:strCache/>
            </c:strRef>
          </c:cat>
          <c:val>
            <c:numRef>
              <c:f>GuyKiparsky!$D$14:$F$14</c:f>
              <c:numCache/>
            </c:numRef>
          </c:val>
          <c:smooth val="0"/>
        </c:ser>
        <c:ser>
          <c:idx val="6"/>
          <c:order val="6"/>
          <c:tx>
            <c:strRef>
              <c:f>GuyKiparsky!$C$15</c:f>
              <c:strCache>
                <c:ptCount val="1"/>
                <c:pt idx="0">
                  <c:v>p=0.6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GuyKiparsky!$D$8:$F$8</c:f>
              <c:strCache/>
            </c:strRef>
          </c:cat>
          <c:val>
            <c:numRef>
              <c:f>GuyKiparsky!$D$15:$F$15</c:f>
              <c:numCache/>
            </c:numRef>
          </c:val>
          <c:smooth val="0"/>
        </c:ser>
        <c:ser>
          <c:idx val="7"/>
          <c:order val="7"/>
          <c:tx>
            <c:strRef>
              <c:f>GuyKiparsky!$C$16</c:f>
              <c:strCache>
                <c:ptCount val="1"/>
                <c:pt idx="0">
                  <c:v>p=0.7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GuyKiparsky!$D$8:$F$8</c:f>
              <c:strCache/>
            </c:strRef>
          </c:cat>
          <c:val>
            <c:numRef>
              <c:f>GuyKiparsky!$D$16:$F$16</c:f>
              <c:numCache/>
            </c:numRef>
          </c:val>
          <c:smooth val="0"/>
        </c:ser>
        <c:ser>
          <c:idx val="8"/>
          <c:order val="8"/>
          <c:tx>
            <c:strRef>
              <c:f>GuyKiparsky!$C$17</c:f>
              <c:strCache>
                <c:ptCount val="1"/>
                <c:pt idx="0">
                  <c:v>p=0.8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GuyKiparsky!$D$8:$F$8</c:f>
              <c:strCache/>
            </c:strRef>
          </c:cat>
          <c:val>
            <c:numRef>
              <c:f>GuyKiparsky!$D$17:$F$17</c:f>
              <c:numCache/>
            </c:numRef>
          </c:val>
          <c:smooth val="0"/>
        </c:ser>
        <c:ser>
          <c:idx val="9"/>
          <c:order val="9"/>
          <c:tx>
            <c:strRef>
              <c:f>GuyKiparsky!$C$18</c:f>
              <c:strCache>
                <c:ptCount val="1"/>
                <c:pt idx="0">
                  <c:v>p=0.9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GuyKiparsky!$D$8:$F$8</c:f>
              <c:strCache/>
            </c:strRef>
          </c:cat>
          <c:val>
            <c:numRef>
              <c:f>GuyKiparsky!$D$18:$F$18</c:f>
              <c:numCache/>
            </c:numRef>
          </c:val>
          <c:smooth val="0"/>
        </c:ser>
        <c:ser>
          <c:idx val="10"/>
          <c:order val="10"/>
          <c:tx>
            <c:strRef>
              <c:f>GuyKiparsky!$C$19</c:f>
              <c:strCache>
                <c:ptCount val="1"/>
                <c:pt idx="0">
                  <c:v>p=1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GuyKiparsky!$D$8:$F$8</c:f>
              <c:strCache/>
            </c:strRef>
          </c:cat>
          <c:val>
            <c:numRef>
              <c:f>GuyKiparsky!$D$19:$F$19</c:f>
              <c:numCache/>
            </c:numRef>
          </c:val>
          <c:smooth val="0"/>
        </c:ser>
        <c:marker val="1"/>
        <c:axId val="13107500"/>
        <c:axId val="50858637"/>
      </c:lineChart>
      <c:catAx>
        <c:axId val="1310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58637"/>
        <c:crosses val="autoZero"/>
        <c:auto val="1"/>
        <c:lblOffset val="100"/>
        <c:noMultiLvlLbl val="0"/>
      </c:catAx>
      <c:valAx>
        <c:axId val="5085863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10750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GuyKiparsky!$C$23</c:f>
              <c:strCache>
                <c:ptCount val="1"/>
                <c:pt idx="0">
                  <c:v>p=0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GuyKiparsky!$D$22:$J$22</c:f>
              <c:strCache/>
            </c:strRef>
          </c:cat>
          <c:val>
            <c:numRef>
              <c:f>GuyKiparsky!$D$23:$J$23</c:f>
              <c:numCache/>
            </c:numRef>
          </c:val>
          <c:smooth val="0"/>
        </c:ser>
        <c:ser>
          <c:idx val="1"/>
          <c:order val="1"/>
          <c:tx>
            <c:strRef>
              <c:f>GuyKiparsky!$C$24</c:f>
              <c:strCache>
                <c:ptCount val="1"/>
                <c:pt idx="0">
                  <c:v>p=0.1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GuyKiparsky!$D$22:$J$22</c:f>
              <c:strCache/>
            </c:strRef>
          </c:cat>
          <c:val>
            <c:numRef>
              <c:f>GuyKiparsky!$D$24:$J$24</c:f>
              <c:numCache/>
            </c:numRef>
          </c:val>
          <c:smooth val="0"/>
        </c:ser>
        <c:ser>
          <c:idx val="2"/>
          <c:order val="2"/>
          <c:tx>
            <c:strRef>
              <c:f>GuyKiparsky!$C$25</c:f>
              <c:strCache>
                <c:ptCount val="1"/>
                <c:pt idx="0">
                  <c:v>p=0.2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GuyKiparsky!$D$22:$J$22</c:f>
              <c:strCache/>
            </c:strRef>
          </c:cat>
          <c:val>
            <c:numRef>
              <c:f>GuyKiparsky!$D$25:$J$25</c:f>
              <c:numCache/>
            </c:numRef>
          </c:val>
          <c:smooth val="0"/>
        </c:ser>
        <c:ser>
          <c:idx val="3"/>
          <c:order val="3"/>
          <c:tx>
            <c:strRef>
              <c:f>GuyKiparsky!$C$26</c:f>
              <c:strCache>
                <c:ptCount val="1"/>
                <c:pt idx="0">
                  <c:v>p=0.3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GuyKiparsky!$D$22:$J$22</c:f>
              <c:strCache/>
            </c:strRef>
          </c:cat>
          <c:val>
            <c:numRef>
              <c:f>GuyKiparsky!$D$26:$J$26</c:f>
              <c:numCache/>
            </c:numRef>
          </c:val>
          <c:smooth val="0"/>
        </c:ser>
        <c:ser>
          <c:idx val="4"/>
          <c:order val="4"/>
          <c:tx>
            <c:strRef>
              <c:f>GuyKiparsky!$C$27</c:f>
              <c:strCache>
                <c:ptCount val="1"/>
                <c:pt idx="0">
                  <c:v>p=0.4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GuyKiparsky!$D$22:$J$22</c:f>
              <c:strCache/>
            </c:strRef>
          </c:cat>
          <c:val>
            <c:numRef>
              <c:f>GuyKiparsky!$D$27:$J$27</c:f>
              <c:numCache/>
            </c:numRef>
          </c:val>
          <c:smooth val="0"/>
        </c:ser>
        <c:ser>
          <c:idx val="5"/>
          <c:order val="5"/>
          <c:tx>
            <c:strRef>
              <c:f>GuyKiparsky!$C$28</c:f>
              <c:strCache>
                <c:ptCount val="1"/>
                <c:pt idx="0">
                  <c:v>p=0.5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GuyKiparsky!$D$22:$J$22</c:f>
              <c:strCache/>
            </c:strRef>
          </c:cat>
          <c:val>
            <c:numRef>
              <c:f>GuyKiparsky!$D$28:$J$28</c:f>
              <c:numCache/>
            </c:numRef>
          </c:val>
          <c:smooth val="0"/>
        </c:ser>
        <c:ser>
          <c:idx val="6"/>
          <c:order val="6"/>
          <c:tx>
            <c:strRef>
              <c:f>GuyKiparsky!$C$29</c:f>
              <c:strCache>
                <c:ptCount val="1"/>
                <c:pt idx="0">
                  <c:v>p=0.6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GuyKiparsky!$D$22:$J$22</c:f>
              <c:strCache/>
            </c:strRef>
          </c:cat>
          <c:val>
            <c:numRef>
              <c:f>GuyKiparsky!$D$29:$J$29</c:f>
              <c:numCache/>
            </c:numRef>
          </c:val>
          <c:smooth val="0"/>
        </c:ser>
        <c:ser>
          <c:idx val="7"/>
          <c:order val="7"/>
          <c:tx>
            <c:strRef>
              <c:f>GuyKiparsky!$C$30</c:f>
              <c:strCache>
                <c:ptCount val="1"/>
                <c:pt idx="0">
                  <c:v>p=0.7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GuyKiparsky!$D$22:$J$22</c:f>
              <c:strCache/>
            </c:strRef>
          </c:cat>
          <c:val>
            <c:numRef>
              <c:f>GuyKiparsky!$D$30:$J$30</c:f>
              <c:numCache/>
            </c:numRef>
          </c:val>
          <c:smooth val="0"/>
        </c:ser>
        <c:ser>
          <c:idx val="8"/>
          <c:order val="8"/>
          <c:tx>
            <c:strRef>
              <c:f>GuyKiparsky!$C$31</c:f>
              <c:strCache>
                <c:ptCount val="1"/>
                <c:pt idx="0">
                  <c:v>p=0.8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GuyKiparsky!$D$22:$J$22</c:f>
              <c:strCache/>
            </c:strRef>
          </c:cat>
          <c:val>
            <c:numRef>
              <c:f>GuyKiparsky!$D$31:$J$31</c:f>
              <c:numCache/>
            </c:numRef>
          </c:val>
          <c:smooth val="0"/>
        </c:ser>
        <c:ser>
          <c:idx val="9"/>
          <c:order val="9"/>
          <c:tx>
            <c:strRef>
              <c:f>GuyKiparsky!$C$32</c:f>
              <c:strCache>
                <c:ptCount val="1"/>
                <c:pt idx="0">
                  <c:v>p=0.9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GuyKiparsky!$D$22:$J$22</c:f>
              <c:strCache/>
            </c:strRef>
          </c:cat>
          <c:val>
            <c:numRef>
              <c:f>GuyKiparsky!$D$32:$J$32</c:f>
              <c:numCache/>
            </c:numRef>
          </c:val>
          <c:smooth val="0"/>
        </c:ser>
        <c:ser>
          <c:idx val="10"/>
          <c:order val="10"/>
          <c:tx>
            <c:strRef>
              <c:f>GuyKiparsky!$C$33</c:f>
              <c:strCache>
                <c:ptCount val="1"/>
                <c:pt idx="0">
                  <c:v>p=1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GuyKiparsky!$D$22:$J$22</c:f>
              <c:strCache/>
            </c:strRef>
          </c:cat>
          <c:val>
            <c:numRef>
              <c:f>GuyKiparsky!$D$33:$J$33</c:f>
              <c:numCache/>
            </c:numRef>
          </c:val>
          <c:smooth val="0"/>
        </c:ser>
        <c:marker val="1"/>
        <c:axId val="55074550"/>
        <c:axId val="25908903"/>
      </c:lineChart>
      <c:catAx>
        <c:axId val="5507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908903"/>
        <c:crosses val="autoZero"/>
        <c:auto val="1"/>
        <c:lblOffset val="100"/>
        <c:noMultiLvlLbl val="0"/>
      </c:catAx>
      <c:valAx>
        <c:axId val="2590890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7455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</xdr:row>
      <xdr:rowOff>123825</xdr:rowOff>
    </xdr:from>
    <xdr:to>
      <xdr:col>25</xdr:col>
      <xdr:colOff>9525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2943225" y="447675"/>
        <a:ext cx="49815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47625</xdr:rowOff>
    </xdr:from>
    <xdr:to>
      <xdr:col>9</xdr:col>
      <xdr:colOff>428625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152400" y="209550"/>
        <a:ext cx="57626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9525</xdr:rowOff>
    </xdr:from>
    <xdr:to>
      <xdr:col>17</xdr:col>
      <xdr:colOff>504825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5810250" y="9525"/>
        <a:ext cx="50577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0</xdr:row>
      <xdr:rowOff>133350</xdr:rowOff>
    </xdr:from>
    <xdr:to>
      <xdr:col>14</xdr:col>
      <xdr:colOff>200025</xdr:colOff>
      <xdr:row>18</xdr:row>
      <xdr:rowOff>152400</xdr:rowOff>
    </xdr:to>
    <xdr:graphicFrame>
      <xdr:nvGraphicFramePr>
        <xdr:cNvPr id="2" name="Chart 2"/>
        <xdr:cNvGraphicFramePr/>
      </xdr:nvGraphicFramePr>
      <xdr:xfrm>
        <a:off x="4572000" y="133350"/>
        <a:ext cx="41624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542925</xdr:colOff>
      <xdr:row>29</xdr:row>
      <xdr:rowOff>9525</xdr:rowOff>
    </xdr:from>
    <xdr:to>
      <xdr:col>10</xdr:col>
      <xdr:colOff>447675</xdr:colOff>
      <xdr:row>47</xdr:row>
      <xdr:rowOff>38100</xdr:rowOff>
    </xdr:to>
    <xdr:graphicFrame>
      <xdr:nvGraphicFramePr>
        <xdr:cNvPr id="3" name="Chart 3"/>
        <xdr:cNvGraphicFramePr/>
      </xdr:nvGraphicFramePr>
      <xdr:xfrm>
        <a:off x="2371725" y="4705350"/>
        <a:ext cx="417195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4"/>
  <sheetViews>
    <sheetView workbookViewId="0" topLeftCell="B1">
      <selection activeCell="AE8" sqref="AE8"/>
    </sheetView>
  </sheetViews>
  <sheetFormatPr defaultColWidth="9.140625" defaultRowHeight="12.75"/>
  <cols>
    <col min="5" max="5" width="4.00390625" style="0" bestFit="1" customWidth="1"/>
    <col min="6" max="6" width="2.00390625" style="0" bestFit="1" customWidth="1"/>
    <col min="7" max="15" width="4.00390625" style="0" bestFit="1" customWidth="1"/>
    <col min="16" max="16" width="4.140625" style="0" customWidth="1"/>
    <col min="17" max="25" width="4.00390625" style="0" bestFit="1" customWidth="1"/>
    <col min="26" max="26" width="2.00390625" style="0" bestFit="1" customWidth="1"/>
    <col min="27" max="35" width="4.00390625" style="0" bestFit="1" customWidth="1"/>
    <col min="36" max="36" width="2.00390625" style="0" bestFit="1" customWidth="1"/>
    <col min="37" max="45" width="4.00390625" style="0" bestFit="1" customWidth="1"/>
    <col min="46" max="46" width="2.00390625" style="0" bestFit="1" customWidth="1"/>
    <col min="47" max="55" width="4.00390625" style="0" bestFit="1" customWidth="1"/>
    <col min="56" max="56" width="2.0039062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0</v>
      </c>
      <c r="B2">
        <v>0</v>
      </c>
      <c r="C2">
        <f>EXP(-(A2+B2))/(EXP(-2*A2)+EXP(-2*B2)+2*EXP(-(A2+B2)))</f>
        <v>0.25</v>
      </c>
    </row>
    <row r="3" spans="1:56" ht="12.75">
      <c r="A3">
        <f>A2+0.1</f>
        <v>0.1</v>
      </c>
      <c r="B3">
        <v>0</v>
      </c>
      <c r="C3">
        <f aca="true" t="shared" si="0" ref="C3:C23">EXP(-(A3+B3))/(EXP(-2*A3)+EXP(-2*B3)+2*EXP(-(A3+B3)))</f>
        <v>0.24937604019289197</v>
      </c>
      <c r="F3">
        <v>0</v>
      </c>
      <c r="G3">
        <f>F3+0.1</f>
        <v>0.1</v>
      </c>
      <c r="H3">
        <f>G3+0.1</f>
        <v>0.2</v>
      </c>
      <c r="I3">
        <f>H3+0.1</f>
        <v>0.30000000000000004</v>
      </c>
      <c r="J3">
        <f>I3+0.1</f>
        <v>0.4</v>
      </c>
      <c r="K3">
        <f>J3+0.1</f>
        <v>0.5</v>
      </c>
      <c r="L3">
        <f>K3+0.1</f>
        <v>0.6</v>
      </c>
      <c r="M3">
        <f>L3+0.1</f>
        <v>0.7</v>
      </c>
      <c r="N3">
        <f>M3+0.1</f>
        <v>0.7999999999999999</v>
      </c>
      <c r="O3">
        <f>N3+0.1</f>
        <v>0.8999999999999999</v>
      </c>
      <c r="P3">
        <f>O3+0.1</f>
        <v>0.9999999999999999</v>
      </c>
      <c r="Q3">
        <f aca="true" t="shared" si="1" ref="Q3:BD3">P3+0.1</f>
        <v>1.0999999999999999</v>
      </c>
      <c r="R3">
        <f t="shared" si="1"/>
        <v>1.2</v>
      </c>
      <c r="S3">
        <f t="shared" si="1"/>
        <v>1.3</v>
      </c>
      <c r="T3">
        <f t="shared" si="1"/>
        <v>1.4000000000000001</v>
      </c>
      <c r="U3">
        <f t="shared" si="1"/>
        <v>1.5000000000000002</v>
      </c>
      <c r="V3">
        <f t="shared" si="1"/>
        <v>1.6000000000000003</v>
      </c>
      <c r="W3">
        <f t="shared" si="1"/>
        <v>1.7000000000000004</v>
      </c>
      <c r="X3">
        <f t="shared" si="1"/>
        <v>1.8000000000000005</v>
      </c>
      <c r="Y3">
        <f t="shared" si="1"/>
        <v>1.9000000000000006</v>
      </c>
      <c r="Z3">
        <f t="shared" si="1"/>
        <v>2.0000000000000004</v>
      </c>
      <c r="AA3">
        <f t="shared" si="1"/>
        <v>2.1000000000000005</v>
      </c>
      <c r="AB3">
        <f t="shared" si="1"/>
        <v>2.2000000000000006</v>
      </c>
      <c r="AC3">
        <f t="shared" si="1"/>
        <v>2.3000000000000007</v>
      </c>
      <c r="AD3">
        <f t="shared" si="1"/>
        <v>2.400000000000001</v>
      </c>
      <c r="AE3">
        <f t="shared" si="1"/>
        <v>2.500000000000001</v>
      </c>
      <c r="AF3">
        <f t="shared" si="1"/>
        <v>2.600000000000001</v>
      </c>
      <c r="AG3">
        <f t="shared" si="1"/>
        <v>2.700000000000001</v>
      </c>
      <c r="AH3">
        <f t="shared" si="1"/>
        <v>2.800000000000001</v>
      </c>
      <c r="AI3">
        <f t="shared" si="1"/>
        <v>2.9000000000000012</v>
      </c>
      <c r="AJ3">
        <f t="shared" si="1"/>
        <v>3.0000000000000013</v>
      </c>
      <c r="AK3">
        <f t="shared" si="1"/>
        <v>3.1000000000000014</v>
      </c>
      <c r="AL3">
        <f t="shared" si="1"/>
        <v>3.2000000000000015</v>
      </c>
      <c r="AM3">
        <f t="shared" si="1"/>
        <v>3.3000000000000016</v>
      </c>
      <c r="AN3">
        <f t="shared" si="1"/>
        <v>3.4000000000000017</v>
      </c>
      <c r="AO3">
        <f t="shared" si="1"/>
        <v>3.5000000000000018</v>
      </c>
      <c r="AP3">
        <f t="shared" si="1"/>
        <v>3.600000000000002</v>
      </c>
      <c r="AQ3">
        <f t="shared" si="1"/>
        <v>3.700000000000002</v>
      </c>
      <c r="AR3">
        <f t="shared" si="1"/>
        <v>3.800000000000002</v>
      </c>
      <c r="AS3">
        <f t="shared" si="1"/>
        <v>3.900000000000002</v>
      </c>
      <c r="AT3">
        <f t="shared" si="1"/>
        <v>4.000000000000002</v>
      </c>
      <c r="AU3">
        <f t="shared" si="1"/>
        <v>4.100000000000001</v>
      </c>
      <c r="AV3">
        <f t="shared" si="1"/>
        <v>4.200000000000001</v>
      </c>
      <c r="AW3">
        <f t="shared" si="1"/>
        <v>4.300000000000001</v>
      </c>
      <c r="AX3">
        <f t="shared" si="1"/>
        <v>4.4</v>
      </c>
      <c r="AY3">
        <f t="shared" si="1"/>
        <v>4.5</v>
      </c>
      <c r="AZ3">
        <f t="shared" si="1"/>
        <v>4.6</v>
      </c>
      <c r="BA3">
        <f t="shared" si="1"/>
        <v>4.699999999999999</v>
      </c>
      <c r="BB3">
        <f t="shared" si="1"/>
        <v>4.799999999999999</v>
      </c>
      <c r="BC3">
        <f t="shared" si="1"/>
        <v>4.899999999999999</v>
      </c>
      <c r="BD3">
        <f t="shared" si="1"/>
        <v>4.999999999999998</v>
      </c>
    </row>
    <row r="4" spans="1:56" ht="12.75">
      <c r="A4">
        <f aca="true" t="shared" si="2" ref="A4:A12">A3+0.1</f>
        <v>0.2</v>
      </c>
      <c r="B4">
        <v>0</v>
      </c>
      <c r="C4">
        <f t="shared" si="0"/>
        <v>0.24751657271185995</v>
      </c>
      <c r="E4">
        <v>0</v>
      </c>
      <c r="F4">
        <f>EXP(-($E4+F$3))/(EXP(-2*$E4)+EXP(-2*F$3)+2*EXP(-($E4+F$3)))</f>
        <v>0.25</v>
      </c>
      <c r="G4">
        <f aca="true" t="shared" si="3" ref="F4:V15">EXP(-($E4+G$3))/(EXP(-2*$E4)+EXP(-2*G$3)+2*EXP(-($E4+G$3)))</f>
        <v>0.24937604019289197</v>
      </c>
      <c r="H4">
        <f t="shared" si="3"/>
        <v>0.24751657271185995</v>
      </c>
      <c r="I4">
        <f t="shared" si="3"/>
        <v>0.24445831169074586</v>
      </c>
      <c r="J4">
        <f t="shared" si="3"/>
        <v>0.24026074574152917</v>
      </c>
      <c r="K4">
        <f t="shared" si="3"/>
        <v>0.2350037122015945</v>
      </c>
      <c r="L4">
        <f t="shared" si="3"/>
        <v>0.22878424045665727</v>
      </c>
      <c r="M4">
        <f t="shared" si="3"/>
        <v>0.22171287329310904</v>
      </c>
      <c r="N4">
        <f t="shared" si="3"/>
        <v>0.2139096965202944</v>
      </c>
      <c r="O4">
        <f t="shared" si="3"/>
        <v>0.20550030734226346</v>
      </c>
      <c r="P4">
        <f t="shared" si="3"/>
        <v>0.19661193324148188</v>
      </c>
      <c r="Q4">
        <f t="shared" si="3"/>
        <v>0.1873698795475206</v>
      </c>
      <c r="R4">
        <f t="shared" si="3"/>
        <v>0.1778944406468057</v>
      </c>
      <c r="S4">
        <f t="shared" si="3"/>
        <v>0.16829836246906021</v>
      </c>
      <c r="T4">
        <f t="shared" si="3"/>
        <v>0.15868489749561462</v>
      </c>
      <c r="U4">
        <f t="shared" si="3"/>
        <v>0.14914645207033284</v>
      </c>
      <c r="V4">
        <f t="shared" si="3"/>
        <v>0.13976379193306096</v>
      </c>
      <c r="W4">
        <f aca="true" t="shared" si="4" ref="Q4:AF19">EXP(-($E4+W$3))/(EXP(-2*$E4)+EXP(-2*W$3)+2*EXP(-($E4+W$3)))</f>
        <v>0.13060574696620803</v>
      </c>
      <c r="X4">
        <f t="shared" si="4"/>
        <v>0.12172934028708533</v>
      </c>
      <c r="Y4">
        <f t="shared" si="4"/>
        <v>0.11318025926193094</v>
      </c>
      <c r="Z4">
        <f t="shared" si="4"/>
        <v>0.10499358540350648</v>
      </c>
      <c r="AA4">
        <f t="shared" si="4"/>
        <v>0.09719470480062536</v>
      </c>
      <c r="AB4">
        <f t="shared" si="4"/>
        <v>0.08980032904006868</v>
      </c>
      <c r="AC4">
        <f t="shared" si="4"/>
        <v>0.0828195669907411</v>
      </c>
      <c r="AD4">
        <f t="shared" si="4"/>
        <v>0.0762549990518522</v>
      </c>
      <c r="AE4">
        <f t="shared" si="4"/>
        <v>0.07010371654510811</v>
      </c>
      <c r="AF4">
        <f t="shared" si="4"/>
        <v>0.06435829917577345</v>
      </c>
      <c r="AG4">
        <f>EXP(-($E4+AG$3))/(EXP(-2*$E4)+EXP(-2*AG$3)+2*EXP(-($E4+AG$3)))</f>
        <v>0.05900771248391517</v>
      </c>
      <c r="AH4">
        <f>EXP(-($E4+AH$3))/(EXP(-2*$E4)+EXP(-2*AH$3)+2*EXP(-($E4+AH$3)))</f>
        <v>0.054038114756384245</v>
      </c>
      <c r="AI4">
        <f>EXP(-($E4+AI$3))/(EXP(-2*$E4)+EXP(-2*AI$3)+2*EXP(-($E4+AI$3)))</f>
        <v>0.049433568936643184</v>
      </c>
      <c r="AJ4">
        <f>EXP(-($E4+AJ$3))/(EXP(-2*$E4)+EXP(-2*AJ$3)+2*EXP(-($E4+AJ$3)))</f>
        <v>0.04517665973091208</v>
      </c>
      <c r="AK4">
        <f>EXP(-($E4+AK$3))/(EXP(-2*$E4)+EXP(-2*AK$3)+2*EXP(-($E4+AK$3)))</f>
        <v>0.04124901951253028</v>
      </c>
      <c r="AL4">
        <f>EXP(-($E4+AL$3))/(EXP(-2*$E4)+EXP(-2*AL$3)+2*EXP(-($E4+AL$3)))</f>
        <v>0.03763176895457132</v>
      </c>
      <c r="AM4">
        <f>EXP(-($E4+AM$3))/(EXP(-2*$E4)+EXP(-2*AM$3)+2*EXP(-($E4+AM$3)))</f>
        <v>0.03430587976636641</v>
      </c>
      <c r="AN4">
        <f>EXP(-($E4+AN$3))/(EXP(-2*$E4)+EXP(-2*AN$3)+2*EXP(-($E4+AN$3)))</f>
        <v>0.0312524676583616</v>
      </c>
      <c r="AO4">
        <f>EXP(-($E4+AO$3))/(EXP(-2*$E4)+EXP(-2*AO$3)+2*EXP(-($E4+AO$3)))</f>
        <v>0.028453023879735515</v>
      </c>
      <c r="AP4">
        <f>EXP(-($E4+AP$3))/(EXP(-2*$E4)+EXP(-2*AP$3)+2*EXP(-($E4+AP$3)))</f>
        <v>0.025889593509537966</v>
      </c>
      <c r="AQ4">
        <f>EXP(-($E4+AQ$3))/(EXP(-2*$E4)+EXP(-2*AQ$3)+2*EXP(-($E4+AQ$3)))</f>
        <v>0.02354490825518049</v>
      </c>
      <c r="AR4">
        <f>EXP(-($E4+AR$3))/(EXP(-2*$E4)+EXP(-2*AR$3)+2*EXP(-($E4+AR$3)))</f>
        <v>0.021402480918350085</v>
      </c>
      <c r="AS4">
        <f>EXP(-($E4+AS$3))/(EXP(-2*$E4)+EXP(-2*AS$3)+2*EXP(-($E4+AS$3)))</f>
        <v>0.0194466680024558</v>
      </c>
      <c r="AT4">
        <f>EXP(-($E4+AT$3))/(EXP(-2*$E4)+EXP(-2*AT$3)+2*EXP(-($E4+AT$3)))</f>
        <v>0.01766270621329109</v>
      </c>
      <c r="AU4">
        <f>EXP(-($E4+AU$3))/(EXP(-2*$E4)+EXP(-2*AU$3)+2*EXP(-($E4+AU$3)))</f>
        <v>0.016036727885685085</v>
      </c>
      <c r="AV4">
        <f>EXP(-($E4+AV$3))/(EXP(-2*$E4)+EXP(-2*AV$3)+2*EXP(-($E4+AV$3)))</f>
        <v>0.014555759680799205</v>
      </c>
      <c r="AW4">
        <f aca="true" t="shared" si="5" ref="AU4:BD54">EXP(-($E4+AW$3))/(EXP(-2*$E4)+EXP(-2*AW$3)+2*EXP(-($E4+AW$3)))</f>
        <v>0.01320770825874012</v>
      </c>
      <c r="AX4">
        <f t="shared" si="5"/>
        <v>0.011981336049106468</v>
      </c>
      <c r="AY4">
        <f t="shared" si="5"/>
        <v>0.010866229722225234</v>
      </c>
      <c r="AZ4">
        <f t="shared" si="5"/>
        <v>0.009852763506506206</v>
      </c>
      <c r="BA4">
        <f t="shared" si="5"/>
        <v>0.008932059100242404</v>
      </c>
      <c r="BB4">
        <f t="shared" si="5"/>
        <v>0.008095943585329507</v>
      </c>
      <c r="BC4">
        <f t="shared" si="5"/>
        <v>0.007336906460837753</v>
      </c>
      <c r="BD4">
        <f t="shared" si="5"/>
        <v>0.006648056670790167</v>
      </c>
    </row>
    <row r="5" spans="1:56" ht="12.75">
      <c r="A5">
        <f t="shared" si="2"/>
        <v>0.30000000000000004</v>
      </c>
      <c r="B5">
        <v>0</v>
      </c>
      <c r="C5">
        <f t="shared" si="0"/>
        <v>0.24445831169074586</v>
      </c>
      <c r="E5">
        <f>E4+0.1</f>
        <v>0.1</v>
      </c>
      <c r="F5">
        <f>EXP(-($E5+F$3))/(EXP(-2*$E5)+EXP(-2*F$3)+2*EXP(-($E5+F$3)))</f>
        <v>0.24937604019289197</v>
      </c>
      <c r="G5">
        <f t="shared" si="3"/>
        <v>0.25</v>
      </c>
      <c r="H5">
        <f t="shared" si="3"/>
        <v>0.24937604019289197</v>
      </c>
      <c r="I5">
        <f t="shared" si="3"/>
        <v>0.24751657271185995</v>
      </c>
      <c r="J5">
        <f t="shared" si="3"/>
        <v>0.2444583116907459</v>
      </c>
      <c r="K5">
        <f t="shared" si="3"/>
        <v>0.24026074574152917</v>
      </c>
      <c r="L5">
        <f t="shared" si="3"/>
        <v>0.23500371220159452</v>
      </c>
      <c r="M5">
        <f t="shared" si="3"/>
        <v>0.2287842404566573</v>
      </c>
      <c r="N5">
        <f t="shared" si="3"/>
        <v>0.2217128732931091</v>
      </c>
      <c r="O5">
        <f t="shared" si="3"/>
        <v>0.21390969652029443</v>
      </c>
      <c r="P5">
        <f t="shared" si="3"/>
        <v>0.20550030734226346</v>
      </c>
      <c r="Q5">
        <f t="shared" si="4"/>
        <v>0.19661193324148188</v>
      </c>
      <c r="R5">
        <f t="shared" si="4"/>
        <v>0.18736987954752057</v>
      </c>
      <c r="S5">
        <f t="shared" si="4"/>
        <v>0.17789444064680568</v>
      </c>
      <c r="T5">
        <f t="shared" si="4"/>
        <v>0.16829836246906021</v>
      </c>
      <c r="U5">
        <f t="shared" si="4"/>
        <v>0.15868489749561462</v>
      </c>
      <c r="V5">
        <f t="shared" si="4"/>
        <v>0.1491464520703328</v>
      </c>
      <c r="W5">
        <f t="shared" si="4"/>
        <v>0.13976379193306093</v>
      </c>
      <c r="X5">
        <f t="shared" si="4"/>
        <v>0.13060574696620803</v>
      </c>
      <c r="Y5">
        <f t="shared" si="4"/>
        <v>0.12172934028708536</v>
      </c>
      <c r="Z5">
        <f t="shared" si="4"/>
        <v>0.11318025926193095</v>
      </c>
      <c r="AA5">
        <f t="shared" si="4"/>
        <v>0.10499358540350646</v>
      </c>
      <c r="AB5">
        <f t="shared" si="4"/>
        <v>0.09719470480062535</v>
      </c>
      <c r="AC5">
        <f t="shared" si="4"/>
        <v>0.08980032904006867</v>
      </c>
      <c r="AD5">
        <f t="shared" si="4"/>
        <v>0.08281956699074108</v>
      </c>
      <c r="AE5">
        <f t="shared" si="4"/>
        <v>0.0762549990518522</v>
      </c>
      <c r="AF5">
        <f t="shared" si="4"/>
        <v>0.0701037165451081</v>
      </c>
      <c r="AG5">
        <f>EXP(-($E5+AG$3))/(EXP(-2*$E5)+EXP(-2*AG$3)+2*EXP(-($E5+AG$3)))</f>
        <v>0.06435829917577345</v>
      </c>
      <c r="AH5">
        <f>EXP(-($E5+AH$3))/(EXP(-2*$E5)+EXP(-2*AH$3)+2*EXP(-($E5+AH$3)))</f>
        <v>0.059007712483915176</v>
      </c>
      <c r="AI5">
        <f>EXP(-($E5+AI$3))/(EXP(-2*$E5)+EXP(-2*AI$3)+2*EXP(-($E5+AI$3)))</f>
        <v>0.05403811475638423</v>
      </c>
      <c r="AJ5">
        <f>EXP(-($E5+AJ$3))/(EXP(-2*$E5)+EXP(-2*AJ$3)+2*EXP(-($E5+AJ$3)))</f>
        <v>0.04943356893664318</v>
      </c>
      <c r="AK5">
        <f>EXP(-($E5+AK$3))/(EXP(-2*$E5)+EXP(-2*AK$3)+2*EXP(-($E5+AK$3)))</f>
        <v>0.045176659730912075</v>
      </c>
      <c r="AL5">
        <f>EXP(-($E5+AL$3))/(EXP(-2*$E5)+EXP(-2*AL$3)+2*EXP(-($E5+AL$3)))</f>
        <v>0.041249019512530266</v>
      </c>
      <c r="AM5">
        <f>EXP(-($E5+AM$3))/(EXP(-2*$E5)+EXP(-2*AM$3)+2*EXP(-($E5+AM$3)))</f>
        <v>0.037631768954571314</v>
      </c>
      <c r="AN5">
        <f>EXP(-($E5+AN$3))/(EXP(-2*$E5)+EXP(-2*AN$3)+2*EXP(-($E5+AN$3)))</f>
        <v>0.03430587976636641</v>
      </c>
      <c r="AO5">
        <f>EXP(-($E5+AO$3))/(EXP(-2*$E5)+EXP(-2*AO$3)+2*EXP(-($E5+AO$3)))</f>
        <v>0.03125246765836159</v>
      </c>
      <c r="AP5">
        <f>EXP(-($E5+AP$3))/(EXP(-2*$E5)+EXP(-2*AP$3)+2*EXP(-($E5+AP$3)))</f>
        <v>0.028453023879735508</v>
      </c>
      <c r="AQ5">
        <f>EXP(-($E5+AQ$3))/(EXP(-2*$E5)+EXP(-2*AQ$3)+2*EXP(-($E5+AQ$3)))</f>
        <v>0.025889593509537963</v>
      </c>
      <c r="AR5">
        <f>EXP(-($E5+AR$3))/(EXP(-2*$E5)+EXP(-2*AR$3)+2*EXP(-($E5+AR$3)))</f>
        <v>0.023544908255180488</v>
      </c>
      <c r="AS5">
        <f>EXP(-($E5+AS$3))/(EXP(-2*$E5)+EXP(-2*AS$3)+2*EXP(-($E5+AS$3)))</f>
        <v>0.02140248091835009</v>
      </c>
      <c r="AT5">
        <f>EXP(-($E5+AT$3))/(EXP(-2*$E5)+EXP(-2*AT$3)+2*EXP(-($E5+AT$3)))</f>
        <v>0.01944666800245581</v>
      </c>
      <c r="AU5">
        <f t="shared" si="5"/>
        <v>0.0176627062132911</v>
      </c>
      <c r="AV5">
        <f t="shared" si="5"/>
        <v>0.016036727885685095</v>
      </c>
      <c r="AW5">
        <f t="shared" si="5"/>
        <v>0.014555759680799215</v>
      </c>
      <c r="AX5">
        <f t="shared" si="5"/>
        <v>0.013207708258740129</v>
      </c>
      <c r="AY5">
        <f t="shared" si="5"/>
        <v>0.011981336049106478</v>
      </c>
      <c r="AZ5">
        <f t="shared" si="5"/>
        <v>0.010866229722225243</v>
      </c>
      <c r="BA5">
        <f t="shared" si="5"/>
        <v>0.00985276350650621</v>
      </c>
      <c r="BB5">
        <f t="shared" si="5"/>
        <v>0.008932059100242409</v>
      </c>
      <c r="BC5">
        <f t="shared" si="5"/>
        <v>0.008095943585329512</v>
      </c>
      <c r="BD5">
        <f t="shared" si="5"/>
        <v>0.007336906460837758</v>
      </c>
    </row>
    <row r="6" spans="1:56" ht="12.75">
      <c r="A6">
        <f t="shared" si="2"/>
        <v>0.4</v>
      </c>
      <c r="B6">
        <v>0</v>
      </c>
      <c r="C6">
        <f t="shared" si="0"/>
        <v>0.24026074574152917</v>
      </c>
      <c r="E6">
        <f aca="true" t="shared" si="6" ref="E6:E54">E5+0.1</f>
        <v>0.2</v>
      </c>
      <c r="F6">
        <f>EXP(-($E6+F$3))/(EXP(-2*$E6)+EXP(-2*F$3)+2*EXP(-($E6+F$3)))</f>
        <v>0.24751657271185995</v>
      </c>
      <c r="G6">
        <f t="shared" si="3"/>
        <v>0.24937604019289197</v>
      </c>
      <c r="H6">
        <f t="shared" si="3"/>
        <v>0.25</v>
      </c>
      <c r="I6">
        <f t="shared" si="3"/>
        <v>0.24937604019289197</v>
      </c>
      <c r="J6">
        <f t="shared" si="3"/>
        <v>0.24751657271185992</v>
      </c>
      <c r="K6">
        <f t="shared" si="3"/>
        <v>0.24445831169074586</v>
      </c>
      <c r="L6">
        <f t="shared" si="3"/>
        <v>0.2402607457415291</v>
      </c>
      <c r="M6">
        <f t="shared" si="3"/>
        <v>0.2350037122015945</v>
      </c>
      <c r="N6">
        <f t="shared" si="3"/>
        <v>0.2287842404566573</v>
      </c>
      <c r="O6">
        <f t="shared" si="3"/>
        <v>0.22171287329310907</v>
      </c>
      <c r="P6">
        <f t="shared" si="3"/>
        <v>0.21390969652029443</v>
      </c>
      <c r="Q6">
        <f t="shared" si="4"/>
        <v>0.20550030734226346</v>
      </c>
      <c r="R6">
        <f t="shared" si="4"/>
        <v>0.19661193324148188</v>
      </c>
      <c r="S6">
        <f t="shared" si="4"/>
        <v>0.18736987954752057</v>
      </c>
      <c r="T6">
        <f t="shared" si="4"/>
        <v>0.1778944406468057</v>
      </c>
      <c r="U6">
        <f t="shared" si="4"/>
        <v>0.1682983624690602</v>
      </c>
      <c r="V6">
        <f t="shared" si="4"/>
        <v>0.15868489749561462</v>
      </c>
      <c r="W6">
        <f t="shared" si="4"/>
        <v>0.1491464520703328</v>
      </c>
      <c r="X6">
        <f t="shared" si="4"/>
        <v>0.13976379193306093</v>
      </c>
      <c r="Y6">
        <f t="shared" si="4"/>
        <v>0.13060574696620803</v>
      </c>
      <c r="Z6">
        <f t="shared" si="4"/>
        <v>0.12172934028708533</v>
      </c>
      <c r="AA6">
        <f t="shared" si="4"/>
        <v>0.11318025926193091</v>
      </c>
      <c r="AB6">
        <f t="shared" si="4"/>
        <v>0.10499358540350644</v>
      </c>
      <c r="AC6">
        <f t="shared" si="4"/>
        <v>0.09719470480062532</v>
      </c>
      <c r="AD6">
        <f t="shared" si="4"/>
        <v>0.08980032904006865</v>
      </c>
      <c r="AE6">
        <f t="shared" si="4"/>
        <v>0.08281956699074107</v>
      </c>
      <c r="AF6">
        <f t="shared" si="4"/>
        <v>0.07625499905185218</v>
      </c>
      <c r="AG6">
        <f>EXP(-($E6+AG$3))/(EXP(-2*$E6)+EXP(-2*AG$3)+2*EXP(-($E6+AG$3)))</f>
        <v>0.07010371654510808</v>
      </c>
      <c r="AH6">
        <f>EXP(-($E6+AH$3))/(EXP(-2*$E6)+EXP(-2*AH$3)+2*EXP(-($E6+AH$3)))</f>
        <v>0.06435829917577342</v>
      </c>
      <c r="AI6">
        <f>EXP(-($E6+AI$3))/(EXP(-2*$E6)+EXP(-2*AI$3)+2*EXP(-($E6+AI$3)))</f>
        <v>0.059007712483915155</v>
      </c>
      <c r="AJ6">
        <f>EXP(-($E6+AJ$3))/(EXP(-2*$E6)+EXP(-2*AJ$3)+2*EXP(-($E6+AJ$3)))</f>
        <v>0.054038114756384224</v>
      </c>
      <c r="AK6">
        <f>EXP(-($E6+AK$3))/(EXP(-2*$E6)+EXP(-2*AK$3)+2*EXP(-($E6+AK$3)))</f>
        <v>0.04943356893664317</v>
      </c>
      <c r="AL6">
        <f>EXP(-($E6+AL$3))/(EXP(-2*$E6)+EXP(-2*AL$3)+2*EXP(-($E6+AL$3)))</f>
        <v>0.04517665973091206</v>
      </c>
      <c r="AM6">
        <f>EXP(-($E6+AM$3))/(EXP(-2*$E6)+EXP(-2*AM$3)+2*EXP(-($E6+AM$3)))</f>
        <v>0.041249019512530266</v>
      </c>
      <c r="AN6">
        <f>EXP(-($E6+AN$3))/(EXP(-2*$E6)+EXP(-2*AN$3)+2*EXP(-($E6+AN$3)))</f>
        <v>0.0376317689545713</v>
      </c>
      <c r="AO6">
        <f>EXP(-($E6+AO$3))/(EXP(-2*$E6)+EXP(-2*AO$3)+2*EXP(-($E6+AO$3)))</f>
        <v>0.034305879766366405</v>
      </c>
      <c r="AP6">
        <f>EXP(-($E6+AP$3))/(EXP(-2*$E6)+EXP(-2*AP$3)+2*EXP(-($E6+AP$3)))</f>
        <v>0.031252467658361587</v>
      </c>
      <c r="AQ6">
        <f>EXP(-($E6+AQ$3))/(EXP(-2*$E6)+EXP(-2*AQ$3)+2*EXP(-($E6+AQ$3)))</f>
        <v>0.0284530238797355</v>
      </c>
      <c r="AR6">
        <f>EXP(-($E6+AR$3))/(EXP(-2*$E6)+EXP(-2*AR$3)+2*EXP(-($E6+AR$3)))</f>
        <v>0.025889593509537966</v>
      </c>
      <c r="AS6">
        <f>EXP(-($E6+AS$3))/(EXP(-2*$E6)+EXP(-2*AS$3)+2*EXP(-($E6+AS$3)))</f>
        <v>0.02354490825518048</v>
      </c>
      <c r="AT6">
        <f>EXP(-($E6+AT$3))/(EXP(-2*$E6)+EXP(-2*AT$3)+2*EXP(-($E6+AT$3)))</f>
        <v>0.021402480918350085</v>
      </c>
      <c r="AU6">
        <f t="shared" si="5"/>
        <v>0.019446668002455807</v>
      </c>
      <c r="AV6">
        <f t="shared" si="5"/>
        <v>0.017662706213291093</v>
      </c>
      <c r="AW6">
        <f t="shared" si="5"/>
        <v>0.016036727885685095</v>
      </c>
      <c r="AX6">
        <f t="shared" si="5"/>
        <v>0.01455575968079921</v>
      </c>
      <c r="AY6">
        <f t="shared" si="5"/>
        <v>0.013207708258740125</v>
      </c>
      <c r="AZ6">
        <f t="shared" si="5"/>
        <v>0.011981336049106473</v>
      </c>
      <c r="BA6">
        <f t="shared" si="5"/>
        <v>0.01086622972222524</v>
      </c>
      <c r="BB6">
        <f t="shared" si="5"/>
        <v>0.009852763506506209</v>
      </c>
      <c r="BC6">
        <f t="shared" si="5"/>
        <v>0.008932059100242407</v>
      </c>
      <c r="BD6">
        <f t="shared" si="5"/>
        <v>0.00809594358532951</v>
      </c>
    </row>
    <row r="7" spans="1:56" ht="12.75">
      <c r="A7">
        <f t="shared" si="2"/>
        <v>0.5</v>
      </c>
      <c r="B7">
        <v>0</v>
      </c>
      <c r="C7">
        <f t="shared" si="0"/>
        <v>0.2350037122015945</v>
      </c>
      <c r="E7">
        <f t="shared" si="6"/>
        <v>0.30000000000000004</v>
      </c>
      <c r="F7">
        <f>EXP(-($E7+F$3))/(EXP(-2*$E7)+EXP(-2*F$3)+2*EXP(-($E7+F$3)))</f>
        <v>0.24445831169074586</v>
      </c>
      <c r="G7">
        <f t="shared" si="3"/>
        <v>0.24751657271185995</v>
      </c>
      <c r="H7">
        <f t="shared" si="3"/>
        <v>0.24937604019289197</v>
      </c>
      <c r="I7">
        <f t="shared" si="3"/>
        <v>0.25</v>
      </c>
      <c r="J7">
        <f t="shared" si="3"/>
        <v>0.24937604019289197</v>
      </c>
      <c r="K7">
        <f t="shared" si="3"/>
        <v>0.24751657271185992</v>
      </c>
      <c r="L7">
        <f t="shared" si="3"/>
        <v>0.2444583116907459</v>
      </c>
      <c r="M7">
        <f t="shared" si="3"/>
        <v>0.24026074574152917</v>
      </c>
      <c r="N7">
        <f t="shared" si="3"/>
        <v>0.2350037122015945</v>
      </c>
      <c r="O7">
        <f t="shared" si="3"/>
        <v>0.2287842404566573</v>
      </c>
      <c r="P7">
        <f t="shared" si="3"/>
        <v>0.22171287329310907</v>
      </c>
      <c r="Q7">
        <f t="shared" si="4"/>
        <v>0.21390969652029443</v>
      </c>
      <c r="R7">
        <f t="shared" si="4"/>
        <v>0.20550030734226343</v>
      </c>
      <c r="S7">
        <f t="shared" si="4"/>
        <v>0.19661193324148185</v>
      </c>
      <c r="T7">
        <f t="shared" si="4"/>
        <v>0.18736987954752057</v>
      </c>
      <c r="U7">
        <f t="shared" si="4"/>
        <v>0.17789444064680568</v>
      </c>
      <c r="V7">
        <f t="shared" si="4"/>
        <v>0.16829836246906021</v>
      </c>
      <c r="W7">
        <f t="shared" si="4"/>
        <v>0.1586848974956146</v>
      </c>
      <c r="X7">
        <f t="shared" si="4"/>
        <v>0.1491464520703328</v>
      </c>
      <c r="Y7">
        <f t="shared" si="4"/>
        <v>0.13976379193306096</v>
      </c>
      <c r="Z7">
        <f t="shared" si="4"/>
        <v>0.130605746966208</v>
      </c>
      <c r="AA7">
        <f t="shared" si="4"/>
        <v>0.12172934028708537</v>
      </c>
      <c r="AB7">
        <f t="shared" si="4"/>
        <v>0.1131802592619309</v>
      </c>
      <c r="AC7">
        <f t="shared" si="4"/>
        <v>0.10499358540350648</v>
      </c>
      <c r="AD7">
        <f t="shared" si="4"/>
        <v>0.09719470480062532</v>
      </c>
      <c r="AE7">
        <f t="shared" si="4"/>
        <v>0.08980032904006867</v>
      </c>
      <c r="AF7">
        <f t="shared" si="4"/>
        <v>0.08281956699074107</v>
      </c>
      <c r="AG7">
        <f>EXP(-($E7+AG$3))/(EXP(-2*$E7)+EXP(-2*AG$3)+2*EXP(-($E7+AG$3)))</f>
        <v>0.0762549990518522</v>
      </c>
      <c r="AH7">
        <f>EXP(-($E7+AH$3))/(EXP(-2*$E7)+EXP(-2*AH$3)+2*EXP(-($E7+AH$3)))</f>
        <v>0.07010371654510808</v>
      </c>
      <c r="AI7">
        <f>EXP(-($E7+AI$3))/(EXP(-2*$E7)+EXP(-2*AI$3)+2*EXP(-($E7+AI$3)))</f>
        <v>0.06435829917577345</v>
      </c>
      <c r="AJ7">
        <f>EXP(-($E7+AJ$3))/(EXP(-2*$E7)+EXP(-2*AJ$3)+2*EXP(-($E7+AJ$3)))</f>
        <v>0.059007712483915155</v>
      </c>
      <c r="AK7">
        <f>EXP(-($E7+AK$3))/(EXP(-2*$E7)+EXP(-2*AK$3)+2*EXP(-($E7+AK$3)))</f>
        <v>0.05403811475638425</v>
      </c>
      <c r="AL7">
        <f>EXP(-($E7+AL$3))/(EXP(-2*$E7)+EXP(-2*AL$3)+2*EXP(-($E7+AL$3)))</f>
        <v>0.04943356893664316</v>
      </c>
      <c r="AM7">
        <f>EXP(-($E7+AM$3))/(EXP(-2*$E7)+EXP(-2*AM$3)+2*EXP(-($E7+AM$3)))</f>
        <v>0.045176659730912075</v>
      </c>
      <c r="AN7">
        <f>EXP(-($E7+AN$3))/(EXP(-2*$E7)+EXP(-2*AN$3)+2*EXP(-($E7+AN$3)))</f>
        <v>0.04124901951253026</v>
      </c>
      <c r="AO7">
        <f>EXP(-($E7+AO$3))/(EXP(-2*$E7)+EXP(-2*AO$3)+2*EXP(-($E7+AO$3)))</f>
        <v>0.03763176895457132</v>
      </c>
      <c r="AP7">
        <f>EXP(-($E7+AP$3))/(EXP(-2*$E7)+EXP(-2*AP$3)+2*EXP(-($E7+AP$3)))</f>
        <v>0.0343058797663664</v>
      </c>
      <c r="AQ7">
        <f>EXP(-($E7+AQ$3))/(EXP(-2*$E7)+EXP(-2*AQ$3)+2*EXP(-($E7+AQ$3)))</f>
        <v>0.03125246765836159</v>
      </c>
      <c r="AR7">
        <f>EXP(-($E7+AR$3))/(EXP(-2*$E7)+EXP(-2*AR$3)+2*EXP(-($E7+AR$3)))</f>
        <v>0.0284530238797355</v>
      </c>
      <c r="AS7">
        <f>EXP(-($E7+AS$3))/(EXP(-2*$E7)+EXP(-2*AS$3)+2*EXP(-($E7+AS$3)))</f>
        <v>0.025889593509537963</v>
      </c>
      <c r="AT7">
        <f>EXP(-($E7+AT$3))/(EXP(-2*$E7)+EXP(-2*AT$3)+2*EXP(-($E7+AT$3)))</f>
        <v>0.023544908255180498</v>
      </c>
      <c r="AU7">
        <f t="shared" si="5"/>
        <v>0.0214024809183501</v>
      </c>
      <c r="AV7">
        <f t="shared" si="5"/>
        <v>0.019446668002455824</v>
      </c>
      <c r="AW7">
        <f t="shared" si="5"/>
        <v>0.017662706213291107</v>
      </c>
      <c r="AX7">
        <f t="shared" si="5"/>
        <v>0.016036727885685106</v>
      </c>
      <c r="AY7">
        <f t="shared" si="5"/>
        <v>0.014555759680799226</v>
      </c>
      <c r="AZ7">
        <f t="shared" si="5"/>
        <v>0.013207708258740136</v>
      </c>
      <c r="BA7">
        <f t="shared" si="5"/>
        <v>0.011981336049106483</v>
      </c>
      <c r="BB7">
        <f t="shared" si="5"/>
        <v>0.01086622972222525</v>
      </c>
      <c r="BC7">
        <f t="shared" si="5"/>
        <v>0.009852763506506218</v>
      </c>
      <c r="BD7">
        <f t="shared" si="5"/>
        <v>0.008932059100242412</v>
      </c>
    </row>
    <row r="8" spans="1:56" ht="12.75">
      <c r="A8">
        <f t="shared" si="2"/>
        <v>0.6</v>
      </c>
      <c r="B8">
        <v>0</v>
      </c>
      <c r="C8">
        <f t="shared" si="0"/>
        <v>0.22878424045665727</v>
      </c>
      <c r="E8">
        <f t="shared" si="6"/>
        <v>0.4</v>
      </c>
      <c r="F8">
        <f>EXP(-($E8+F$3))/(EXP(-2*$E8)+EXP(-2*F$3)+2*EXP(-($E8+F$3)))</f>
        <v>0.24026074574152917</v>
      </c>
      <c r="G8">
        <f t="shared" si="3"/>
        <v>0.2444583116907459</v>
      </c>
      <c r="H8">
        <f t="shared" si="3"/>
        <v>0.24751657271185992</v>
      </c>
      <c r="I8">
        <f t="shared" si="3"/>
        <v>0.24937604019289197</v>
      </c>
      <c r="J8">
        <f t="shared" si="3"/>
        <v>0.25</v>
      </c>
      <c r="K8">
        <f t="shared" si="3"/>
        <v>0.24937604019289197</v>
      </c>
      <c r="L8">
        <f t="shared" si="3"/>
        <v>0.24751657271185995</v>
      </c>
      <c r="M8">
        <f t="shared" si="3"/>
        <v>0.2444583116907459</v>
      </c>
      <c r="N8">
        <f t="shared" si="3"/>
        <v>0.24026074574152917</v>
      </c>
      <c r="O8">
        <f t="shared" si="3"/>
        <v>0.2350037122015945</v>
      </c>
      <c r="P8">
        <f t="shared" si="3"/>
        <v>0.2287842404566573</v>
      </c>
      <c r="Q8">
        <f t="shared" si="4"/>
        <v>0.22171287329310907</v>
      </c>
      <c r="R8">
        <f t="shared" si="4"/>
        <v>0.21390969652029443</v>
      </c>
      <c r="S8">
        <f t="shared" si="4"/>
        <v>0.2055003073422634</v>
      </c>
      <c r="T8">
        <f t="shared" si="4"/>
        <v>0.19661193324148185</v>
      </c>
      <c r="U8">
        <f t="shared" si="4"/>
        <v>0.18736987954752055</v>
      </c>
      <c r="V8">
        <f t="shared" si="4"/>
        <v>0.17789444064680568</v>
      </c>
      <c r="W8">
        <f t="shared" si="4"/>
        <v>0.1682983624690602</v>
      </c>
      <c r="X8">
        <f t="shared" si="4"/>
        <v>0.15868489749561457</v>
      </c>
      <c r="Y8">
        <f t="shared" si="4"/>
        <v>0.14914645207033278</v>
      </c>
      <c r="Z8">
        <f t="shared" si="4"/>
        <v>0.13976379193306096</v>
      </c>
      <c r="AA8">
        <f t="shared" si="4"/>
        <v>0.13060574696620803</v>
      </c>
      <c r="AB8">
        <f t="shared" si="4"/>
        <v>0.12172934028708533</v>
      </c>
      <c r="AC8">
        <f t="shared" si="4"/>
        <v>0.11318025926193095</v>
      </c>
      <c r="AD8">
        <f t="shared" si="4"/>
        <v>0.10499358540350646</v>
      </c>
      <c r="AE8">
        <f t="shared" si="4"/>
        <v>0.09719470480062534</v>
      </c>
      <c r="AF8">
        <f t="shared" si="4"/>
        <v>0.08980032904006865</v>
      </c>
      <c r="AG8">
        <f>EXP(-($E8+AG$3))/(EXP(-2*$E8)+EXP(-2*AG$3)+2*EXP(-($E8+AG$3)))</f>
        <v>0.08281956699074108</v>
      </c>
      <c r="AH8">
        <f>EXP(-($E8+AH$3))/(EXP(-2*$E8)+EXP(-2*AH$3)+2*EXP(-($E8+AH$3)))</f>
        <v>0.07625499905185218</v>
      </c>
      <c r="AI8">
        <f>EXP(-($E8+AI$3))/(EXP(-2*$E8)+EXP(-2*AI$3)+2*EXP(-($E8+AI$3)))</f>
        <v>0.07010371654510811</v>
      </c>
      <c r="AJ8">
        <f>EXP(-($E8+AJ$3))/(EXP(-2*$E8)+EXP(-2*AJ$3)+2*EXP(-($E8+AJ$3)))</f>
        <v>0.06435829917577345</v>
      </c>
      <c r="AK8">
        <f>EXP(-($E8+AK$3))/(EXP(-2*$E8)+EXP(-2*AK$3)+2*EXP(-($E8+AK$3)))</f>
        <v>0.05900771248391517</v>
      </c>
      <c r="AL8">
        <f>EXP(-($E8+AL$3))/(EXP(-2*$E8)+EXP(-2*AL$3)+2*EXP(-($E8+AL$3)))</f>
        <v>0.05403811475638424</v>
      </c>
      <c r="AM8">
        <f>EXP(-($E8+AM$3))/(EXP(-2*$E8)+EXP(-2*AM$3)+2*EXP(-($E8+AM$3)))</f>
        <v>0.04943356893664316</v>
      </c>
      <c r="AN8">
        <f>EXP(-($E8+AN$3))/(EXP(-2*$E8)+EXP(-2*AN$3)+2*EXP(-($E8+AN$3)))</f>
        <v>0.04517665973091207</v>
      </c>
      <c r="AO8">
        <f>EXP(-($E8+AO$3))/(EXP(-2*$E8)+EXP(-2*AO$3)+2*EXP(-($E8+AO$3)))</f>
        <v>0.04124901951253026</v>
      </c>
      <c r="AP8">
        <f>EXP(-($E8+AP$3))/(EXP(-2*$E8)+EXP(-2*AP$3)+2*EXP(-($E8+AP$3)))</f>
        <v>0.037631768954571314</v>
      </c>
      <c r="AQ8">
        <f>EXP(-($E8+AQ$3))/(EXP(-2*$E8)+EXP(-2*AQ$3)+2*EXP(-($E8+AQ$3)))</f>
        <v>0.0343058797663664</v>
      </c>
      <c r="AR8">
        <f>EXP(-($E8+AR$3))/(EXP(-2*$E8)+EXP(-2*AR$3)+2*EXP(-($E8+AR$3)))</f>
        <v>0.03125246765836159</v>
      </c>
      <c r="AS8">
        <f>EXP(-($E8+AS$3))/(EXP(-2*$E8)+EXP(-2*AS$3)+2*EXP(-($E8+AS$3)))</f>
        <v>0.028453023879735494</v>
      </c>
      <c r="AT8">
        <f>EXP(-($E8+AT$3))/(EXP(-2*$E8)+EXP(-2*AT$3)+2*EXP(-($E8+AT$3)))</f>
        <v>0.02588959350953796</v>
      </c>
      <c r="AU8">
        <f t="shared" si="5"/>
        <v>0.023544908255180495</v>
      </c>
      <c r="AV8">
        <f t="shared" si="5"/>
        <v>0.021402480918350095</v>
      </c>
      <c r="AW8">
        <f t="shared" si="5"/>
        <v>0.019446668002455817</v>
      </c>
      <c r="AX8">
        <f t="shared" si="5"/>
        <v>0.017662706213291104</v>
      </c>
      <c r="AY8">
        <f t="shared" si="5"/>
        <v>0.016036727885685102</v>
      </c>
      <c r="AZ8">
        <f t="shared" si="5"/>
        <v>0.01455575968079922</v>
      </c>
      <c r="BA8">
        <f t="shared" si="5"/>
        <v>0.013207708258740132</v>
      </c>
      <c r="BB8">
        <f t="shared" si="5"/>
        <v>0.011981336049106481</v>
      </c>
      <c r="BC8">
        <f t="shared" si="5"/>
        <v>0.010866229722225246</v>
      </c>
      <c r="BD8">
        <f t="shared" si="5"/>
        <v>0.009852763506506216</v>
      </c>
    </row>
    <row r="9" spans="1:56" ht="12.75">
      <c r="A9">
        <f t="shared" si="2"/>
        <v>0.7</v>
      </c>
      <c r="B9">
        <v>0</v>
      </c>
      <c r="C9">
        <f t="shared" si="0"/>
        <v>0.22171287329310904</v>
      </c>
      <c r="E9">
        <f t="shared" si="6"/>
        <v>0.5</v>
      </c>
      <c r="F9">
        <f>EXP(-($E9+F$3))/(EXP(-2*$E9)+EXP(-2*F$3)+2*EXP(-($E9+F$3)))</f>
        <v>0.2350037122015945</v>
      </c>
      <c r="G9">
        <f t="shared" si="3"/>
        <v>0.24026074574152917</v>
      </c>
      <c r="H9">
        <f t="shared" si="3"/>
        <v>0.24445831169074586</v>
      </c>
      <c r="I9">
        <f t="shared" si="3"/>
        <v>0.24751657271185992</v>
      </c>
      <c r="J9">
        <f t="shared" si="3"/>
        <v>0.24937604019289197</v>
      </c>
      <c r="K9">
        <f t="shared" si="3"/>
        <v>0.25</v>
      </c>
      <c r="L9">
        <f t="shared" si="3"/>
        <v>0.24937604019289197</v>
      </c>
      <c r="M9">
        <f t="shared" si="3"/>
        <v>0.24751657271185995</v>
      </c>
      <c r="N9">
        <f t="shared" si="3"/>
        <v>0.24445831169074586</v>
      </c>
      <c r="O9">
        <f t="shared" si="3"/>
        <v>0.24026074574152914</v>
      </c>
      <c r="P9">
        <f t="shared" si="3"/>
        <v>0.23500371220159447</v>
      </c>
      <c r="Q9">
        <f t="shared" si="4"/>
        <v>0.2287842404566573</v>
      </c>
      <c r="R9">
        <f t="shared" si="4"/>
        <v>0.22171287329310904</v>
      </c>
      <c r="S9">
        <f t="shared" si="4"/>
        <v>0.21390969652029443</v>
      </c>
      <c r="T9">
        <f t="shared" si="4"/>
        <v>0.20550030734226343</v>
      </c>
      <c r="U9">
        <f t="shared" si="4"/>
        <v>0.19661193324148185</v>
      </c>
      <c r="V9">
        <f t="shared" si="4"/>
        <v>0.18736987954752055</v>
      </c>
      <c r="W9">
        <f t="shared" si="4"/>
        <v>0.1778944406468057</v>
      </c>
      <c r="X9">
        <f t="shared" si="4"/>
        <v>0.1682983624690602</v>
      </c>
      <c r="Y9">
        <f t="shared" si="4"/>
        <v>0.1586848974956146</v>
      </c>
      <c r="Z9">
        <f t="shared" si="4"/>
        <v>0.1491464520703328</v>
      </c>
      <c r="AA9">
        <f t="shared" si="4"/>
        <v>0.13976379193306093</v>
      </c>
      <c r="AB9">
        <f t="shared" si="4"/>
        <v>0.130605746966208</v>
      </c>
      <c r="AC9">
        <f t="shared" si="4"/>
        <v>0.12172934028708532</v>
      </c>
      <c r="AD9">
        <f t="shared" si="4"/>
        <v>0.1131802592619309</v>
      </c>
      <c r="AE9">
        <f t="shared" si="4"/>
        <v>0.10499358540350644</v>
      </c>
      <c r="AF9">
        <f t="shared" si="4"/>
        <v>0.09719470480062532</v>
      </c>
      <c r="AG9">
        <f>EXP(-($E9+AG$3))/(EXP(-2*$E9)+EXP(-2*AG$3)+2*EXP(-($E9+AG$3)))</f>
        <v>0.08980032904006864</v>
      </c>
      <c r="AH9">
        <f>EXP(-($E9+AH$3))/(EXP(-2*$E9)+EXP(-2*AH$3)+2*EXP(-($E9+AH$3)))</f>
        <v>0.08281956699074108</v>
      </c>
      <c r="AI9">
        <f>EXP(-($E9+AI$3))/(EXP(-2*$E9)+EXP(-2*AI$3)+2*EXP(-($E9+AI$3)))</f>
        <v>0.07625499905185217</v>
      </c>
      <c r="AJ9">
        <f>EXP(-($E9+AJ$3))/(EXP(-2*$E9)+EXP(-2*AJ$3)+2*EXP(-($E9+AJ$3)))</f>
        <v>0.07010371654510807</v>
      </c>
      <c r="AK9">
        <f>EXP(-($E9+AK$3))/(EXP(-2*$E9)+EXP(-2*AK$3)+2*EXP(-($E9+AK$3)))</f>
        <v>0.06435829917577342</v>
      </c>
      <c r="AL9">
        <f>EXP(-($E9+AL$3))/(EXP(-2*$E9)+EXP(-2*AL$3)+2*EXP(-($E9+AL$3)))</f>
        <v>0.059007712483915155</v>
      </c>
      <c r="AM9">
        <f>EXP(-($E9+AM$3))/(EXP(-2*$E9)+EXP(-2*AM$3)+2*EXP(-($E9+AM$3)))</f>
        <v>0.05403811475638422</v>
      </c>
      <c r="AN9">
        <f>EXP(-($E9+AN$3))/(EXP(-2*$E9)+EXP(-2*AN$3)+2*EXP(-($E9+AN$3)))</f>
        <v>0.049433568936643156</v>
      </c>
      <c r="AO9">
        <f>EXP(-($E9+AO$3))/(EXP(-2*$E9)+EXP(-2*AO$3)+2*EXP(-($E9+AO$3)))</f>
        <v>0.04517665973091206</v>
      </c>
      <c r="AP9">
        <f>EXP(-($E9+AP$3))/(EXP(-2*$E9)+EXP(-2*AP$3)+2*EXP(-($E9+AP$3)))</f>
        <v>0.04124901951253027</v>
      </c>
      <c r="AQ9">
        <f>EXP(-($E9+AQ$3))/(EXP(-2*$E9)+EXP(-2*AQ$3)+2*EXP(-($E9+AQ$3)))</f>
        <v>0.03763176895457131</v>
      </c>
      <c r="AR9">
        <f>EXP(-($E9+AR$3))/(EXP(-2*$E9)+EXP(-2*AR$3)+2*EXP(-($E9+AR$3)))</f>
        <v>0.034305879766366384</v>
      </c>
      <c r="AS9">
        <f>EXP(-($E9+AS$3))/(EXP(-2*$E9)+EXP(-2*AS$3)+2*EXP(-($E9+AS$3)))</f>
        <v>0.03125246765836158</v>
      </c>
      <c r="AT9">
        <f>EXP(-($E9+AT$3))/(EXP(-2*$E9)+EXP(-2*AT$3)+2*EXP(-($E9+AT$3)))</f>
        <v>0.02845302387973551</v>
      </c>
      <c r="AU9">
        <f t="shared" si="5"/>
        <v>0.025889593509537977</v>
      </c>
      <c r="AV9">
        <f t="shared" si="5"/>
        <v>0.023544908255180505</v>
      </c>
      <c r="AW9">
        <f t="shared" si="5"/>
        <v>0.021402480918350113</v>
      </c>
      <c r="AX9">
        <f t="shared" si="5"/>
        <v>0.01944666800245583</v>
      </c>
      <c r="AY9">
        <f t="shared" si="5"/>
        <v>0.017662706213291114</v>
      </c>
      <c r="AZ9">
        <f t="shared" si="5"/>
        <v>0.016036727885685113</v>
      </c>
      <c r="BA9">
        <f t="shared" si="5"/>
        <v>0.01455575968079923</v>
      </c>
      <c r="BB9">
        <f t="shared" si="5"/>
        <v>0.01320770825874014</v>
      </c>
      <c r="BC9">
        <f t="shared" si="5"/>
        <v>0.01198133604910649</v>
      </c>
      <c r="BD9">
        <f t="shared" si="5"/>
        <v>0.010866229722225252</v>
      </c>
    </row>
    <row r="10" spans="1:56" ht="12.75">
      <c r="A10">
        <f t="shared" si="2"/>
        <v>0.7999999999999999</v>
      </c>
      <c r="B10">
        <v>0</v>
      </c>
      <c r="C10">
        <f t="shared" si="0"/>
        <v>0.2139096965202944</v>
      </c>
      <c r="E10">
        <f t="shared" si="6"/>
        <v>0.6</v>
      </c>
      <c r="F10">
        <f>EXP(-($E10+F$3))/(EXP(-2*$E10)+EXP(-2*F$3)+2*EXP(-($E10+F$3)))</f>
        <v>0.22878424045665727</v>
      </c>
      <c r="G10">
        <f t="shared" si="3"/>
        <v>0.23500371220159452</v>
      </c>
      <c r="H10">
        <f t="shared" si="3"/>
        <v>0.2402607457415291</v>
      </c>
      <c r="I10">
        <f t="shared" si="3"/>
        <v>0.2444583116907459</v>
      </c>
      <c r="J10">
        <f t="shared" si="3"/>
        <v>0.24751657271185995</v>
      </c>
      <c r="K10">
        <f t="shared" si="3"/>
        <v>0.24937604019289197</v>
      </c>
      <c r="L10">
        <f t="shared" si="3"/>
        <v>0.25</v>
      </c>
      <c r="M10">
        <f t="shared" si="3"/>
        <v>0.24937604019289195</v>
      </c>
      <c r="N10">
        <f t="shared" si="3"/>
        <v>0.24751657271185992</v>
      </c>
      <c r="O10">
        <f t="shared" si="3"/>
        <v>0.24445831169074583</v>
      </c>
      <c r="P10">
        <f t="shared" si="3"/>
        <v>0.24026074574152914</v>
      </c>
      <c r="Q10">
        <f t="shared" si="4"/>
        <v>0.2350037122015945</v>
      </c>
      <c r="R10">
        <f t="shared" si="4"/>
        <v>0.2287842404566573</v>
      </c>
      <c r="S10">
        <f t="shared" si="4"/>
        <v>0.22171287329310904</v>
      </c>
      <c r="T10">
        <f t="shared" si="4"/>
        <v>0.2139096965202944</v>
      </c>
      <c r="U10">
        <f t="shared" si="4"/>
        <v>0.20550030734226343</v>
      </c>
      <c r="V10">
        <f t="shared" si="4"/>
        <v>0.1966119332414818</v>
      </c>
      <c r="W10">
        <f t="shared" si="4"/>
        <v>0.18736987954752057</v>
      </c>
      <c r="X10">
        <f t="shared" si="4"/>
        <v>0.17789444064680565</v>
      </c>
      <c r="Y10">
        <f t="shared" si="4"/>
        <v>0.16829836246906016</v>
      </c>
      <c r="Z10">
        <f t="shared" si="4"/>
        <v>0.15868489749561457</v>
      </c>
      <c r="AA10">
        <f t="shared" si="4"/>
        <v>0.14914645207033278</v>
      </c>
      <c r="AB10">
        <f t="shared" si="4"/>
        <v>0.1397637919330609</v>
      </c>
      <c r="AC10">
        <f t="shared" si="4"/>
        <v>0.13060574696620794</v>
      </c>
      <c r="AD10">
        <f t="shared" si="4"/>
        <v>0.12172934028708529</v>
      </c>
      <c r="AE10">
        <f t="shared" si="4"/>
        <v>0.11318025926193089</v>
      </c>
      <c r="AF10">
        <f t="shared" si="4"/>
        <v>0.10499358540350642</v>
      </c>
      <c r="AG10">
        <f>EXP(-($E10+AG$3))/(EXP(-2*$E10)+EXP(-2*AG$3)+2*EXP(-($E10+AG$3)))</f>
        <v>0.09719470480062532</v>
      </c>
      <c r="AH10">
        <f>EXP(-($E10+AH$3))/(EXP(-2*$E10)+EXP(-2*AH$3)+2*EXP(-($E10+AH$3)))</f>
        <v>0.08980032904006864</v>
      </c>
      <c r="AI10">
        <f>EXP(-($E10+AI$3))/(EXP(-2*$E10)+EXP(-2*AI$3)+2*EXP(-($E10+AI$3)))</f>
        <v>0.08281956699074104</v>
      </c>
      <c r="AJ10">
        <f>EXP(-($E10+AJ$3))/(EXP(-2*$E10)+EXP(-2*AJ$3)+2*EXP(-($E10+AJ$3)))</f>
        <v>0.07625499905185214</v>
      </c>
      <c r="AK10">
        <f>EXP(-($E10+AK$3))/(EXP(-2*$E10)+EXP(-2*AK$3)+2*EXP(-($E10+AK$3)))</f>
        <v>0.07010371654510805</v>
      </c>
      <c r="AL10">
        <f>EXP(-($E10+AL$3))/(EXP(-2*$E10)+EXP(-2*AL$3)+2*EXP(-($E10+AL$3)))</f>
        <v>0.0643582991757734</v>
      </c>
      <c r="AM10">
        <f>EXP(-($E10+AM$3))/(EXP(-2*$E10)+EXP(-2*AM$3)+2*EXP(-($E10+AM$3)))</f>
        <v>0.05900771248391513</v>
      </c>
      <c r="AN10">
        <f>EXP(-($E10+AN$3))/(EXP(-2*$E10)+EXP(-2*AN$3)+2*EXP(-($E10+AN$3)))</f>
        <v>0.05403811475638422</v>
      </c>
      <c r="AO10">
        <f>EXP(-($E10+AO$3))/(EXP(-2*$E10)+EXP(-2*AO$3)+2*EXP(-($E10+AO$3)))</f>
        <v>0.04943356893664317</v>
      </c>
      <c r="AP10">
        <f>EXP(-($E10+AP$3))/(EXP(-2*$E10)+EXP(-2*AP$3)+2*EXP(-($E10+AP$3)))</f>
        <v>0.045176659730912054</v>
      </c>
      <c r="AQ10">
        <f>EXP(-($E10+AQ$3))/(EXP(-2*$E10)+EXP(-2*AQ$3)+2*EXP(-($E10+AQ$3)))</f>
        <v>0.04124901951253026</v>
      </c>
      <c r="AR10">
        <f>EXP(-($E10+AR$3))/(EXP(-2*$E10)+EXP(-2*AR$3)+2*EXP(-($E10+AR$3)))</f>
        <v>0.037631768954571286</v>
      </c>
      <c r="AS10">
        <f>EXP(-($E10+AS$3))/(EXP(-2*$E10)+EXP(-2*AS$3)+2*EXP(-($E10+AS$3)))</f>
        <v>0.034305879766366405</v>
      </c>
      <c r="AT10">
        <f>EXP(-($E10+AT$3))/(EXP(-2*$E10)+EXP(-2*AT$3)+2*EXP(-($E10+AT$3)))</f>
        <v>0.0312524676583616</v>
      </c>
      <c r="AU10">
        <f t="shared" si="5"/>
        <v>0.02845302387973553</v>
      </c>
      <c r="AV10">
        <f t="shared" si="5"/>
        <v>0.02588959350953799</v>
      </c>
      <c r="AW10">
        <f t="shared" si="5"/>
        <v>0.023544908255180526</v>
      </c>
      <c r="AX10">
        <f t="shared" si="5"/>
        <v>0.02140248091835012</v>
      </c>
      <c r="AY10">
        <f t="shared" si="5"/>
        <v>0.019446668002455838</v>
      </c>
      <c r="AZ10">
        <f t="shared" si="5"/>
        <v>0.017662706213291128</v>
      </c>
      <c r="BA10">
        <f t="shared" si="5"/>
        <v>0.01603672788568512</v>
      </c>
      <c r="BB10">
        <f t="shared" si="5"/>
        <v>0.01455575968079924</v>
      </c>
      <c r="BC10">
        <f t="shared" si="5"/>
        <v>0.01320770825874015</v>
      </c>
      <c r="BD10">
        <f t="shared" si="5"/>
        <v>0.011981336049106494</v>
      </c>
    </row>
    <row r="11" spans="1:56" ht="12.75">
      <c r="A11">
        <f t="shared" si="2"/>
        <v>0.8999999999999999</v>
      </c>
      <c r="B11">
        <v>0</v>
      </c>
      <c r="C11">
        <f t="shared" si="0"/>
        <v>0.20550030734226346</v>
      </c>
      <c r="E11">
        <f t="shared" si="6"/>
        <v>0.7</v>
      </c>
      <c r="F11">
        <f>EXP(-($E11+F$3))/(EXP(-2*$E11)+EXP(-2*F$3)+2*EXP(-($E11+F$3)))</f>
        <v>0.22171287329310904</v>
      </c>
      <c r="G11">
        <f t="shared" si="3"/>
        <v>0.2287842404566573</v>
      </c>
      <c r="H11">
        <f t="shared" si="3"/>
        <v>0.2350037122015945</v>
      </c>
      <c r="I11">
        <f t="shared" si="3"/>
        <v>0.24026074574152917</v>
      </c>
      <c r="J11">
        <f t="shared" si="3"/>
        <v>0.2444583116907459</v>
      </c>
      <c r="K11">
        <f t="shared" si="3"/>
        <v>0.24751657271185995</v>
      </c>
      <c r="L11">
        <f t="shared" si="3"/>
        <v>0.24937604019289195</v>
      </c>
      <c r="M11">
        <f t="shared" si="3"/>
        <v>0.25</v>
      </c>
      <c r="N11">
        <f t="shared" si="3"/>
        <v>0.24937604019289195</v>
      </c>
      <c r="O11">
        <f t="shared" si="3"/>
        <v>0.24751657271185995</v>
      </c>
      <c r="P11">
        <f t="shared" si="3"/>
        <v>0.2444583116907459</v>
      </c>
      <c r="Q11">
        <f t="shared" si="4"/>
        <v>0.24026074574152914</v>
      </c>
      <c r="R11">
        <f t="shared" si="4"/>
        <v>0.23500371220159447</v>
      </c>
      <c r="S11">
        <f t="shared" si="4"/>
        <v>0.22878424045665732</v>
      </c>
      <c r="T11">
        <f t="shared" si="4"/>
        <v>0.22171287329310904</v>
      </c>
      <c r="U11">
        <f t="shared" si="4"/>
        <v>0.2139096965202944</v>
      </c>
      <c r="V11">
        <f t="shared" si="4"/>
        <v>0.2055003073422634</v>
      </c>
      <c r="W11">
        <f t="shared" si="4"/>
        <v>0.19661193324148182</v>
      </c>
      <c r="X11">
        <f t="shared" si="4"/>
        <v>0.18736987954752052</v>
      </c>
      <c r="Y11">
        <f t="shared" si="4"/>
        <v>0.17789444064680565</v>
      </c>
      <c r="Z11">
        <f t="shared" si="4"/>
        <v>0.16829836246906021</v>
      </c>
      <c r="AA11">
        <f t="shared" si="4"/>
        <v>0.15868489749561457</v>
      </c>
      <c r="AB11">
        <f t="shared" si="4"/>
        <v>0.14914645207033284</v>
      </c>
      <c r="AC11">
        <f t="shared" si="4"/>
        <v>0.1397637919330609</v>
      </c>
      <c r="AD11">
        <f t="shared" si="4"/>
        <v>0.13060574696620803</v>
      </c>
      <c r="AE11">
        <f t="shared" si="4"/>
        <v>0.12172934028708529</v>
      </c>
      <c r="AF11">
        <f t="shared" si="4"/>
        <v>0.11318025926193091</v>
      </c>
      <c r="AG11">
        <f>EXP(-($E11+AG$3))/(EXP(-2*$E11)+EXP(-2*AG$3)+2*EXP(-($E11+AG$3)))</f>
        <v>0.1049935854035064</v>
      </c>
      <c r="AH11">
        <f>EXP(-($E11+AH$3))/(EXP(-2*$E11)+EXP(-2*AH$3)+2*EXP(-($E11+AH$3)))</f>
        <v>0.09719470480062532</v>
      </c>
      <c r="AI11">
        <f>EXP(-($E11+AI$3))/(EXP(-2*$E11)+EXP(-2*AI$3)+2*EXP(-($E11+AI$3)))</f>
        <v>0.08980032904006861</v>
      </c>
      <c r="AJ11">
        <f>EXP(-($E11+AJ$3))/(EXP(-2*$E11)+EXP(-2*AJ$3)+2*EXP(-($E11+AJ$3)))</f>
        <v>0.08281956699074106</v>
      </c>
      <c r="AK11">
        <f>EXP(-($E11+AK$3))/(EXP(-2*$E11)+EXP(-2*AK$3)+2*EXP(-($E11+AK$3)))</f>
        <v>0.07625499905185214</v>
      </c>
      <c r="AL11">
        <f>EXP(-($E11+AL$3))/(EXP(-2*$E11)+EXP(-2*AL$3)+2*EXP(-($E11+AL$3)))</f>
        <v>0.07010371654510808</v>
      </c>
      <c r="AM11">
        <f>EXP(-($E11+AM$3))/(EXP(-2*$E11)+EXP(-2*AM$3)+2*EXP(-($E11+AM$3)))</f>
        <v>0.0643582991757734</v>
      </c>
      <c r="AN11">
        <f>EXP(-($E11+AN$3))/(EXP(-2*$E11)+EXP(-2*AN$3)+2*EXP(-($E11+AN$3)))</f>
        <v>0.059007712483915155</v>
      </c>
      <c r="AO11">
        <f>EXP(-($E11+AO$3))/(EXP(-2*$E11)+EXP(-2*AO$3)+2*EXP(-($E11+AO$3)))</f>
        <v>0.05403811475638421</v>
      </c>
      <c r="AP11">
        <f>EXP(-($E11+AP$3))/(EXP(-2*$E11)+EXP(-2*AP$3)+2*EXP(-($E11+AP$3)))</f>
        <v>0.04943356893664317</v>
      </c>
      <c r="AQ11">
        <f>EXP(-($E11+AQ$3))/(EXP(-2*$E11)+EXP(-2*AQ$3)+2*EXP(-($E11+AQ$3)))</f>
        <v>0.04517665973091204</v>
      </c>
      <c r="AR11">
        <f>EXP(-($E11+AR$3))/(EXP(-2*$E11)+EXP(-2*AR$3)+2*EXP(-($E11+AR$3)))</f>
        <v>0.04124901951253026</v>
      </c>
      <c r="AS11">
        <f>EXP(-($E11+AS$3))/(EXP(-2*$E11)+EXP(-2*AS$3)+2*EXP(-($E11+AS$3)))</f>
        <v>0.037631768954571286</v>
      </c>
      <c r="AT11">
        <f>EXP(-($E11+AT$3))/(EXP(-2*$E11)+EXP(-2*AT$3)+2*EXP(-($E11+AT$3)))</f>
        <v>0.034305879766366405</v>
      </c>
      <c r="AU11">
        <f t="shared" si="5"/>
        <v>0.0312524676583616</v>
      </c>
      <c r="AV11">
        <f t="shared" si="5"/>
        <v>0.028453023879735525</v>
      </c>
      <c r="AW11">
        <f t="shared" si="5"/>
        <v>0.02588959350953799</v>
      </c>
      <c r="AX11">
        <f t="shared" si="5"/>
        <v>0.023544908255180522</v>
      </c>
      <c r="AY11">
        <f t="shared" si="5"/>
        <v>0.021402480918350123</v>
      </c>
      <c r="AZ11">
        <f t="shared" si="5"/>
        <v>0.01944666800245584</v>
      </c>
      <c r="BA11">
        <f t="shared" si="5"/>
        <v>0.017662706213291125</v>
      </c>
      <c r="BB11">
        <f t="shared" si="5"/>
        <v>0.016036727885685123</v>
      </c>
      <c r="BC11">
        <f t="shared" si="5"/>
        <v>0.01455575968079924</v>
      </c>
      <c r="BD11">
        <f t="shared" si="5"/>
        <v>0.013207708258740148</v>
      </c>
    </row>
    <row r="12" spans="1:56" ht="12.75">
      <c r="A12">
        <f t="shared" si="2"/>
        <v>0.9999999999999999</v>
      </c>
      <c r="B12">
        <v>0</v>
      </c>
      <c r="C12">
        <f t="shared" si="0"/>
        <v>0.19661193324148188</v>
      </c>
      <c r="E12">
        <f t="shared" si="6"/>
        <v>0.7999999999999999</v>
      </c>
      <c r="F12">
        <f>EXP(-($E12+F$3))/(EXP(-2*$E12)+EXP(-2*F$3)+2*EXP(-($E12+F$3)))</f>
        <v>0.2139096965202944</v>
      </c>
      <c r="G12">
        <f t="shared" si="3"/>
        <v>0.2217128732931091</v>
      </c>
      <c r="H12">
        <f t="shared" si="3"/>
        <v>0.2287842404566573</v>
      </c>
      <c r="I12">
        <f t="shared" si="3"/>
        <v>0.2350037122015945</v>
      </c>
      <c r="J12">
        <f t="shared" si="3"/>
        <v>0.24026074574152917</v>
      </c>
      <c r="K12">
        <f t="shared" si="3"/>
        <v>0.24445831169074586</v>
      </c>
      <c r="L12">
        <f t="shared" si="3"/>
        <v>0.24751657271185992</v>
      </c>
      <c r="M12">
        <f t="shared" si="3"/>
        <v>0.24937604019289195</v>
      </c>
      <c r="N12">
        <f t="shared" si="3"/>
        <v>0.25</v>
      </c>
      <c r="O12">
        <f t="shared" si="3"/>
        <v>0.24937604019289197</v>
      </c>
      <c r="P12">
        <f t="shared" si="3"/>
        <v>0.24751657271185992</v>
      </c>
      <c r="Q12">
        <f t="shared" si="4"/>
        <v>0.24445831169074583</v>
      </c>
      <c r="R12">
        <f t="shared" si="4"/>
        <v>0.24026074574152917</v>
      </c>
      <c r="S12">
        <f t="shared" si="4"/>
        <v>0.2350037122015945</v>
      </c>
      <c r="T12">
        <f t="shared" si="4"/>
        <v>0.22878424045665727</v>
      </c>
      <c r="U12">
        <f t="shared" si="4"/>
        <v>0.221712873293109</v>
      </c>
      <c r="V12">
        <f t="shared" si="4"/>
        <v>0.2139096965202944</v>
      </c>
      <c r="W12">
        <f t="shared" si="4"/>
        <v>0.20550030734226338</v>
      </c>
      <c r="X12">
        <f t="shared" si="4"/>
        <v>0.19661193324148177</v>
      </c>
      <c r="Y12">
        <f t="shared" si="4"/>
        <v>0.18736987954752052</v>
      </c>
      <c r="Z12">
        <f t="shared" si="4"/>
        <v>0.17789444064680568</v>
      </c>
      <c r="AA12">
        <f t="shared" si="4"/>
        <v>0.1682983624690602</v>
      </c>
      <c r="AB12">
        <f t="shared" si="4"/>
        <v>0.1586848974956146</v>
      </c>
      <c r="AC12">
        <f t="shared" si="4"/>
        <v>0.14914645207033278</v>
      </c>
      <c r="AD12">
        <f t="shared" si="4"/>
        <v>0.13976379193306093</v>
      </c>
      <c r="AE12">
        <f t="shared" si="4"/>
        <v>0.130605746966208</v>
      </c>
      <c r="AF12">
        <f t="shared" si="4"/>
        <v>0.12172934028708532</v>
      </c>
      <c r="AG12">
        <f>EXP(-($E12+AG$3))/(EXP(-2*$E12)+EXP(-2*AG$3)+2*EXP(-($E12+AG$3)))</f>
        <v>0.1131802592619309</v>
      </c>
      <c r="AH12">
        <f>EXP(-($E12+AH$3))/(EXP(-2*$E12)+EXP(-2*AH$3)+2*EXP(-($E12+AH$3)))</f>
        <v>0.10499358540350644</v>
      </c>
      <c r="AI12">
        <f>EXP(-($E12+AI$3))/(EXP(-2*$E12)+EXP(-2*AI$3)+2*EXP(-($E12+AI$3)))</f>
        <v>0.09719470480062531</v>
      </c>
      <c r="AJ12">
        <f>EXP(-($E12+AJ$3))/(EXP(-2*$E12)+EXP(-2*AJ$3)+2*EXP(-($E12+AJ$3)))</f>
        <v>0.08980032904006863</v>
      </c>
      <c r="AK12">
        <f>EXP(-($E12+AK$3))/(EXP(-2*$E12)+EXP(-2*AK$3)+2*EXP(-($E12+AK$3)))</f>
        <v>0.08281956699074104</v>
      </c>
      <c r="AL12">
        <f>EXP(-($E12+AL$3))/(EXP(-2*$E12)+EXP(-2*AL$3)+2*EXP(-($E12+AL$3)))</f>
        <v>0.07625499905185211</v>
      </c>
      <c r="AM12">
        <f>EXP(-($E12+AM$3))/(EXP(-2*$E12)+EXP(-2*AM$3)+2*EXP(-($E12+AM$3)))</f>
        <v>0.07010371654510807</v>
      </c>
      <c r="AN12">
        <f>EXP(-($E12+AN$3))/(EXP(-2*$E12)+EXP(-2*AN$3)+2*EXP(-($E12+AN$3)))</f>
        <v>0.06435829917577339</v>
      </c>
      <c r="AO12">
        <f>EXP(-($E12+AO$3))/(EXP(-2*$E12)+EXP(-2*AO$3)+2*EXP(-($E12+AO$3)))</f>
        <v>0.05900771248391514</v>
      </c>
      <c r="AP12">
        <f>EXP(-($E12+AP$3))/(EXP(-2*$E12)+EXP(-2*AP$3)+2*EXP(-($E12+AP$3)))</f>
        <v>0.0540381147563842</v>
      </c>
      <c r="AQ12">
        <f>EXP(-($E12+AQ$3))/(EXP(-2*$E12)+EXP(-2*AQ$3)+2*EXP(-($E12+AQ$3)))</f>
        <v>0.04943356893664315</v>
      </c>
      <c r="AR12">
        <f>EXP(-($E12+AR$3))/(EXP(-2*$E12)+EXP(-2*AR$3)+2*EXP(-($E12+AR$3)))</f>
        <v>0.04517665973091203</v>
      </c>
      <c r="AS12">
        <f>EXP(-($E12+AS$3))/(EXP(-2*$E12)+EXP(-2*AS$3)+2*EXP(-($E12+AS$3)))</f>
        <v>0.04124901951253025</v>
      </c>
      <c r="AT12">
        <f>EXP(-($E12+AT$3))/(EXP(-2*$E12)+EXP(-2*AT$3)+2*EXP(-($E12+AT$3)))</f>
        <v>0.037631768954571314</v>
      </c>
      <c r="AU12">
        <f t="shared" si="5"/>
        <v>0.03430587976636642</v>
      </c>
      <c r="AV12">
        <f t="shared" si="5"/>
        <v>0.031252467658361614</v>
      </c>
      <c r="AW12">
        <f t="shared" si="5"/>
        <v>0.028453023879735542</v>
      </c>
      <c r="AX12">
        <f t="shared" si="5"/>
        <v>0.025889593509538004</v>
      </c>
      <c r="AY12">
        <f t="shared" si="5"/>
        <v>0.023544908255180533</v>
      </c>
      <c r="AZ12">
        <f t="shared" si="5"/>
        <v>0.021402480918350134</v>
      </c>
      <c r="BA12">
        <f t="shared" si="5"/>
        <v>0.019446668002455852</v>
      </c>
      <c r="BB12">
        <f t="shared" si="5"/>
        <v>0.017662706213291135</v>
      </c>
      <c r="BC12">
        <f t="shared" si="5"/>
        <v>0.01603672788568513</v>
      </c>
      <c r="BD12">
        <f t="shared" si="5"/>
        <v>0.014555759680799247</v>
      </c>
    </row>
    <row r="13" spans="1:56" ht="12.75">
      <c r="A13">
        <v>0</v>
      </c>
      <c r="B13">
        <v>0.1</v>
      </c>
      <c r="C13">
        <f t="shared" si="0"/>
        <v>0.24937604019289197</v>
      </c>
      <c r="E13">
        <f t="shared" si="6"/>
        <v>0.8999999999999999</v>
      </c>
      <c r="F13">
        <f>EXP(-($E13+F$3))/(EXP(-2*$E13)+EXP(-2*F$3)+2*EXP(-($E13+F$3)))</f>
        <v>0.20550030734226346</v>
      </c>
      <c r="G13">
        <f t="shared" si="3"/>
        <v>0.21390969652029443</v>
      </c>
      <c r="H13">
        <f t="shared" si="3"/>
        <v>0.22171287329310907</v>
      </c>
      <c r="I13">
        <f t="shared" si="3"/>
        <v>0.2287842404566573</v>
      </c>
      <c r="J13">
        <f t="shared" si="3"/>
        <v>0.2350037122015945</v>
      </c>
      <c r="K13">
        <f t="shared" si="3"/>
        <v>0.24026074574152914</v>
      </c>
      <c r="L13">
        <f t="shared" si="3"/>
        <v>0.24445831169074583</v>
      </c>
      <c r="M13">
        <f t="shared" si="3"/>
        <v>0.24751657271185995</v>
      </c>
      <c r="N13">
        <f t="shared" si="3"/>
        <v>0.24937604019289197</v>
      </c>
      <c r="O13">
        <f t="shared" si="3"/>
        <v>0.25</v>
      </c>
      <c r="P13">
        <f t="shared" si="3"/>
        <v>0.24937604019289195</v>
      </c>
      <c r="Q13">
        <f t="shared" si="4"/>
        <v>0.24751657271185995</v>
      </c>
      <c r="R13">
        <f t="shared" si="4"/>
        <v>0.2444583116907459</v>
      </c>
      <c r="S13">
        <f t="shared" si="4"/>
        <v>0.2402607457415291</v>
      </c>
      <c r="T13">
        <f t="shared" si="4"/>
        <v>0.23500371220159452</v>
      </c>
      <c r="U13">
        <f t="shared" si="4"/>
        <v>0.22878424045665727</v>
      </c>
      <c r="V13">
        <f t="shared" si="4"/>
        <v>0.22171287329310907</v>
      </c>
      <c r="W13">
        <f t="shared" si="4"/>
        <v>0.21390969652029435</v>
      </c>
      <c r="X13">
        <f t="shared" si="4"/>
        <v>0.20550030734226343</v>
      </c>
      <c r="Y13">
        <f t="shared" si="4"/>
        <v>0.1966119332414818</v>
      </c>
      <c r="Z13">
        <f t="shared" si="4"/>
        <v>0.18736987954752052</v>
      </c>
      <c r="AA13">
        <f t="shared" si="4"/>
        <v>0.17789444064680565</v>
      </c>
      <c r="AB13">
        <f t="shared" si="4"/>
        <v>0.1682983624690602</v>
      </c>
      <c r="AC13">
        <f t="shared" si="4"/>
        <v>0.15868489749561457</v>
      </c>
      <c r="AD13">
        <f t="shared" si="4"/>
        <v>0.14914645207033278</v>
      </c>
      <c r="AE13">
        <f t="shared" si="4"/>
        <v>0.1397637919330609</v>
      </c>
      <c r="AF13">
        <f t="shared" si="4"/>
        <v>0.13060574696620797</v>
      </c>
      <c r="AG13">
        <f>EXP(-($E13+AG$3))/(EXP(-2*$E13)+EXP(-2*AG$3)+2*EXP(-($E13+AG$3)))</f>
        <v>0.1217293402870853</v>
      </c>
      <c r="AH13">
        <f>EXP(-($E13+AH$3))/(EXP(-2*$E13)+EXP(-2*AH$3)+2*EXP(-($E13+AH$3)))</f>
        <v>0.11318025926193089</v>
      </c>
      <c r="AI13">
        <f>EXP(-($E13+AI$3))/(EXP(-2*$E13)+EXP(-2*AI$3)+2*EXP(-($E13+AI$3)))</f>
        <v>0.10499358540350642</v>
      </c>
      <c r="AJ13">
        <f>EXP(-($E13+AJ$3))/(EXP(-2*$E13)+EXP(-2*AJ$3)+2*EXP(-($E13+AJ$3)))</f>
        <v>0.0971947048006253</v>
      </c>
      <c r="AK13">
        <f>EXP(-($E13+AK$3))/(EXP(-2*$E13)+EXP(-2*AK$3)+2*EXP(-($E13+AK$3)))</f>
        <v>0.08980032904006857</v>
      </c>
      <c r="AL13">
        <f>EXP(-($E13+AL$3))/(EXP(-2*$E13)+EXP(-2*AL$3)+2*EXP(-($E13+AL$3)))</f>
        <v>0.08281956699074103</v>
      </c>
      <c r="AM13">
        <f>EXP(-($E13+AM$3))/(EXP(-2*$E13)+EXP(-2*AM$3)+2*EXP(-($E13+AM$3)))</f>
        <v>0.07625499905185217</v>
      </c>
      <c r="AN13">
        <f>EXP(-($E13+AN$3))/(EXP(-2*$E13)+EXP(-2*AN$3)+2*EXP(-($E13+AN$3)))</f>
        <v>0.07010371654510805</v>
      </c>
      <c r="AO13">
        <f>EXP(-($E13+AO$3))/(EXP(-2*$E13)+EXP(-2*AO$3)+2*EXP(-($E13+AO$3)))</f>
        <v>0.06435829917577339</v>
      </c>
      <c r="AP13">
        <f>EXP(-($E13+AP$3))/(EXP(-2*$E13)+EXP(-2*AP$3)+2*EXP(-($E13+AP$3)))</f>
        <v>0.059007712483915134</v>
      </c>
      <c r="AQ13">
        <f>EXP(-($E13+AQ$3))/(EXP(-2*$E13)+EXP(-2*AQ$3)+2*EXP(-($E13+AQ$3)))</f>
        <v>0.05403811475638422</v>
      </c>
      <c r="AR13">
        <f>EXP(-($E13+AR$3))/(EXP(-2*$E13)+EXP(-2*AR$3)+2*EXP(-($E13+AR$3)))</f>
        <v>0.04943356893664315</v>
      </c>
      <c r="AS13">
        <f>EXP(-($E13+AS$3))/(EXP(-2*$E13)+EXP(-2*AS$3)+2*EXP(-($E13+AS$3)))</f>
        <v>0.045176659730912026</v>
      </c>
      <c r="AT13">
        <f>EXP(-($E13+AT$3))/(EXP(-2*$E13)+EXP(-2*AT$3)+2*EXP(-($E13+AT$3)))</f>
        <v>0.04124901951253024</v>
      </c>
      <c r="AU13">
        <f t="shared" si="5"/>
        <v>0.03763176895457131</v>
      </c>
      <c r="AV13">
        <f t="shared" si="5"/>
        <v>0.03430587976636641</v>
      </c>
      <c r="AW13">
        <f t="shared" si="5"/>
        <v>0.031252467658361614</v>
      </c>
      <c r="AX13">
        <f t="shared" si="5"/>
        <v>0.028453023879735535</v>
      </c>
      <c r="AY13">
        <f t="shared" si="5"/>
        <v>0.025889593509538</v>
      </c>
      <c r="AZ13">
        <f t="shared" si="5"/>
        <v>0.02354490825518053</v>
      </c>
      <c r="BA13">
        <f t="shared" si="5"/>
        <v>0.02140248091835013</v>
      </c>
      <c r="BB13">
        <f t="shared" si="5"/>
        <v>0.01944666800245585</v>
      </c>
      <c r="BC13">
        <f t="shared" si="5"/>
        <v>0.01766270621329113</v>
      </c>
      <c r="BD13">
        <f t="shared" si="5"/>
        <v>0.01603672788568513</v>
      </c>
    </row>
    <row r="14" spans="1:56" ht="12.75">
      <c r="A14">
        <f>A13+0.1</f>
        <v>0.1</v>
      </c>
      <c r="B14">
        <v>0.1</v>
      </c>
      <c r="C14">
        <f t="shared" si="0"/>
        <v>0.25</v>
      </c>
      <c r="E14">
        <f t="shared" si="6"/>
        <v>0.9999999999999999</v>
      </c>
      <c r="F14">
        <f>EXP(-($E14+F$3))/(EXP(-2*$E14)+EXP(-2*F$3)+2*EXP(-($E14+F$3)))</f>
        <v>0.19661193324148188</v>
      </c>
      <c r="G14">
        <f t="shared" si="3"/>
        <v>0.20550030734226346</v>
      </c>
      <c r="H14">
        <f t="shared" si="3"/>
        <v>0.21390969652029443</v>
      </c>
      <c r="I14">
        <f t="shared" si="3"/>
        <v>0.22171287329310907</v>
      </c>
      <c r="J14">
        <f t="shared" si="3"/>
        <v>0.2287842404566573</v>
      </c>
      <c r="K14">
        <f t="shared" si="3"/>
        <v>0.23500371220159447</v>
      </c>
      <c r="L14">
        <f t="shared" si="3"/>
        <v>0.24026074574152914</v>
      </c>
      <c r="M14">
        <f t="shared" si="3"/>
        <v>0.2444583116907459</v>
      </c>
      <c r="N14">
        <f t="shared" si="3"/>
        <v>0.24751657271185992</v>
      </c>
      <c r="O14">
        <f t="shared" si="3"/>
        <v>0.24937604019289195</v>
      </c>
      <c r="P14">
        <f t="shared" si="3"/>
        <v>0.25</v>
      </c>
      <c r="Q14">
        <f t="shared" si="4"/>
        <v>0.24937604019289197</v>
      </c>
      <c r="R14">
        <f t="shared" si="4"/>
        <v>0.24751657271185995</v>
      </c>
      <c r="S14">
        <f t="shared" si="4"/>
        <v>0.24445831169074586</v>
      </c>
      <c r="T14">
        <f t="shared" si="4"/>
        <v>0.24026074574152914</v>
      </c>
      <c r="U14">
        <f t="shared" si="4"/>
        <v>0.2350037122015945</v>
      </c>
      <c r="V14">
        <f t="shared" si="4"/>
        <v>0.2287842404566573</v>
      </c>
      <c r="W14">
        <f t="shared" si="4"/>
        <v>0.22171287329310901</v>
      </c>
      <c r="X14">
        <f t="shared" si="4"/>
        <v>0.2139096965202944</v>
      </c>
      <c r="Y14">
        <f t="shared" si="4"/>
        <v>0.20550030734226338</v>
      </c>
      <c r="Z14">
        <f t="shared" si="4"/>
        <v>0.19661193324148182</v>
      </c>
      <c r="AA14">
        <f t="shared" si="4"/>
        <v>0.1873698795475205</v>
      </c>
      <c r="AB14">
        <f t="shared" si="4"/>
        <v>0.17789444064680562</v>
      </c>
      <c r="AC14">
        <f t="shared" si="4"/>
        <v>0.16829836246906013</v>
      </c>
      <c r="AD14">
        <f t="shared" si="4"/>
        <v>0.15868489749561454</v>
      </c>
      <c r="AE14">
        <f t="shared" si="4"/>
        <v>0.14914645207033272</v>
      </c>
      <c r="AF14">
        <f t="shared" si="4"/>
        <v>0.13976379193306088</v>
      </c>
      <c r="AG14">
        <f>EXP(-($E14+AG$3))/(EXP(-2*$E14)+EXP(-2*AG$3)+2*EXP(-($E14+AG$3)))</f>
        <v>0.13060574696620794</v>
      </c>
      <c r="AH14">
        <f>EXP(-($E14+AH$3))/(EXP(-2*$E14)+EXP(-2*AH$3)+2*EXP(-($E14+AH$3)))</f>
        <v>0.12172934028708526</v>
      </c>
      <c r="AI14">
        <f>EXP(-($E14+AI$3))/(EXP(-2*$E14)+EXP(-2*AI$3)+2*EXP(-($E14+AI$3)))</f>
        <v>0.11318025926193086</v>
      </c>
      <c r="AJ14">
        <f>EXP(-($E14+AJ$3))/(EXP(-2*$E14)+EXP(-2*AJ$3)+2*EXP(-($E14+AJ$3)))</f>
        <v>0.10499358540350642</v>
      </c>
      <c r="AK14">
        <f>EXP(-($E14+AK$3))/(EXP(-2*$E14)+EXP(-2*AK$3)+2*EXP(-($E14+AK$3)))</f>
        <v>0.09719470480062525</v>
      </c>
      <c r="AL14">
        <f>EXP(-($E14+AL$3))/(EXP(-2*$E14)+EXP(-2*AL$3)+2*EXP(-($E14+AL$3)))</f>
        <v>0.08980032904006863</v>
      </c>
      <c r="AM14">
        <f>EXP(-($E14+AM$3))/(EXP(-2*$E14)+EXP(-2*AM$3)+2*EXP(-($E14+AM$3)))</f>
        <v>0.08281956699074101</v>
      </c>
      <c r="AN14">
        <f>EXP(-($E14+AN$3))/(EXP(-2*$E14)+EXP(-2*AN$3)+2*EXP(-($E14+AN$3)))</f>
        <v>0.07625499905185215</v>
      </c>
      <c r="AO14">
        <f>EXP(-($E14+AO$3))/(EXP(-2*$E14)+EXP(-2*AO$3)+2*EXP(-($E14+AO$3)))</f>
        <v>0.07010371654510804</v>
      </c>
      <c r="AP14">
        <f>EXP(-($E14+AP$3))/(EXP(-2*$E14)+EXP(-2*AP$3)+2*EXP(-($E14+AP$3)))</f>
        <v>0.0643582991757734</v>
      </c>
      <c r="AQ14">
        <f>EXP(-($E14+AQ$3))/(EXP(-2*$E14)+EXP(-2*AQ$3)+2*EXP(-($E14+AQ$3)))</f>
        <v>0.05900771248391511</v>
      </c>
      <c r="AR14">
        <f>EXP(-($E14+AR$3))/(EXP(-2*$E14)+EXP(-2*AR$3)+2*EXP(-($E14+AR$3)))</f>
        <v>0.05403811475638422</v>
      </c>
      <c r="AS14">
        <f>EXP(-($E14+AS$3))/(EXP(-2*$E14)+EXP(-2*AS$3)+2*EXP(-($E14+AS$3)))</f>
        <v>0.04943356893664313</v>
      </c>
      <c r="AT14">
        <f>EXP(-($E14+AT$3))/(EXP(-2*$E14)+EXP(-2*AT$3)+2*EXP(-($E14+AT$3)))</f>
        <v>0.04517665973091204</v>
      </c>
      <c r="AU14">
        <f t="shared" si="5"/>
        <v>0.04124901951253026</v>
      </c>
      <c r="AV14">
        <f t="shared" si="5"/>
        <v>0.03763176895457133</v>
      </c>
      <c r="AW14">
        <f t="shared" si="5"/>
        <v>0.03430587976636643</v>
      </c>
      <c r="AX14">
        <f t="shared" si="5"/>
        <v>0.03125246765836163</v>
      </c>
      <c r="AY14">
        <f t="shared" si="5"/>
        <v>0.028453023879735553</v>
      </c>
      <c r="AZ14">
        <f t="shared" si="5"/>
        <v>0.02588959350953801</v>
      </c>
      <c r="BA14">
        <f t="shared" si="5"/>
        <v>0.023544908255180543</v>
      </c>
      <c r="BB14">
        <f t="shared" si="5"/>
        <v>0.02140248091835014</v>
      </c>
      <c r="BC14">
        <f t="shared" si="5"/>
        <v>0.01944666800245586</v>
      </c>
      <c r="BD14">
        <f t="shared" si="5"/>
        <v>0.017662706213291142</v>
      </c>
    </row>
    <row r="15" spans="1:56" ht="12.75">
      <c r="A15">
        <f aca="true" t="shared" si="7" ref="A15:A23">A14+0.1</f>
        <v>0.2</v>
      </c>
      <c r="B15">
        <v>0.1</v>
      </c>
      <c r="C15">
        <f t="shared" si="0"/>
        <v>0.24937604019289197</v>
      </c>
      <c r="E15">
        <f t="shared" si="6"/>
        <v>1.0999999999999999</v>
      </c>
      <c r="F15">
        <f t="shared" si="3"/>
        <v>0.1873698795475206</v>
      </c>
      <c r="G15">
        <f t="shared" si="3"/>
        <v>0.19661193324148188</v>
      </c>
      <c r="H15">
        <f t="shared" si="3"/>
        <v>0.20550030734226346</v>
      </c>
      <c r="I15">
        <f t="shared" si="3"/>
        <v>0.21390969652029443</v>
      </c>
      <c r="J15">
        <f t="shared" si="3"/>
        <v>0.22171287329310907</v>
      </c>
      <c r="K15">
        <f t="shared" si="3"/>
        <v>0.2287842404566573</v>
      </c>
      <c r="L15">
        <f t="shared" si="3"/>
        <v>0.2350037122015945</v>
      </c>
      <c r="M15">
        <f t="shared" si="3"/>
        <v>0.24026074574152914</v>
      </c>
      <c r="N15">
        <f t="shared" si="3"/>
        <v>0.24445831169074583</v>
      </c>
      <c r="O15">
        <f t="shared" si="3"/>
        <v>0.24751657271185995</v>
      </c>
      <c r="P15">
        <f t="shared" si="3"/>
        <v>0.24937604019289197</v>
      </c>
      <c r="Q15">
        <f t="shared" si="3"/>
        <v>0.25</v>
      </c>
      <c r="R15">
        <f t="shared" si="3"/>
        <v>0.24937604019289197</v>
      </c>
      <c r="S15">
        <f t="shared" si="3"/>
        <v>0.24751657271185995</v>
      </c>
      <c r="T15">
        <f t="shared" si="3"/>
        <v>0.24445831169074586</v>
      </c>
      <c r="U15">
        <f t="shared" si="3"/>
        <v>0.2402607457415291</v>
      </c>
      <c r="V15">
        <f t="shared" si="3"/>
        <v>0.23500371220159447</v>
      </c>
      <c r="W15">
        <f t="shared" si="4"/>
        <v>0.22878424045665724</v>
      </c>
      <c r="X15">
        <f t="shared" si="4"/>
        <v>0.221712873293109</v>
      </c>
      <c r="Y15">
        <f t="shared" si="4"/>
        <v>0.21390969652029437</v>
      </c>
      <c r="Z15">
        <f t="shared" si="4"/>
        <v>0.20550030734226338</v>
      </c>
      <c r="AA15">
        <f t="shared" si="4"/>
        <v>0.19661193324148182</v>
      </c>
      <c r="AB15">
        <f t="shared" si="4"/>
        <v>0.1873698795475205</v>
      </c>
      <c r="AC15">
        <f t="shared" si="4"/>
        <v>0.17789444064680562</v>
      </c>
      <c r="AD15">
        <f t="shared" si="4"/>
        <v>0.1682983624690601</v>
      </c>
      <c r="AE15">
        <f t="shared" si="4"/>
        <v>0.15868489749561457</v>
      </c>
      <c r="AF15">
        <f t="shared" si="4"/>
        <v>0.14914645207033272</v>
      </c>
      <c r="AG15">
        <f>EXP(-($E15+AG$3))/(EXP(-2*$E15)+EXP(-2*AG$3)+2*EXP(-($E15+AG$3)))</f>
        <v>0.1397637919330609</v>
      </c>
      <c r="AH15">
        <f>EXP(-($E15+AH$3))/(EXP(-2*$E15)+EXP(-2*AH$3)+2*EXP(-($E15+AH$3)))</f>
        <v>0.13060574696620791</v>
      </c>
      <c r="AI15">
        <f>EXP(-($E15+AI$3))/(EXP(-2*$E15)+EXP(-2*AI$3)+2*EXP(-($E15+AI$3)))</f>
        <v>0.1217293402870853</v>
      </c>
      <c r="AJ15">
        <f>EXP(-($E15+AJ$3))/(EXP(-2*$E15)+EXP(-2*AJ$3)+2*EXP(-($E15+AJ$3)))</f>
        <v>0.11318025926193084</v>
      </c>
      <c r="AK15">
        <f>EXP(-($E15+AK$3))/(EXP(-2*$E15)+EXP(-2*AK$3)+2*EXP(-($E15+AK$3)))</f>
        <v>0.10499358540350641</v>
      </c>
      <c r="AL15">
        <f>EXP(-($E15+AL$3))/(EXP(-2*$E15)+EXP(-2*AL$3)+2*EXP(-($E15+AL$3)))</f>
        <v>0.09719470480062525</v>
      </c>
      <c r="AM15">
        <f>EXP(-($E15+AM$3))/(EXP(-2*$E15)+EXP(-2*AM$3)+2*EXP(-($E15+AM$3)))</f>
        <v>0.08980032904006861</v>
      </c>
      <c r="AN15">
        <f>EXP(-($E15+AN$3))/(EXP(-2*$E15)+EXP(-2*AN$3)+2*EXP(-($E15+AN$3)))</f>
        <v>0.082819566990741</v>
      </c>
      <c r="AO15">
        <f>EXP(-($E15+AO$3))/(EXP(-2*$E15)+EXP(-2*AO$3)+2*EXP(-($E15+AO$3)))</f>
        <v>0.07625499905185212</v>
      </c>
      <c r="AP15">
        <f>EXP(-($E15+AP$3))/(EXP(-2*$E15)+EXP(-2*AP$3)+2*EXP(-($E15+AP$3)))</f>
        <v>0.07010371654510802</v>
      </c>
      <c r="AQ15">
        <f>EXP(-($E15+AQ$3))/(EXP(-2*$E15)+EXP(-2*AQ$3)+2*EXP(-($E15+AQ$3)))</f>
        <v>0.0643582991757734</v>
      </c>
      <c r="AR15">
        <f>EXP(-($E15+AR$3))/(EXP(-2*$E15)+EXP(-2*AR$3)+2*EXP(-($E15+AR$3)))</f>
        <v>0.05900771248391511</v>
      </c>
      <c r="AS15">
        <f>EXP(-($E15+AS$3))/(EXP(-2*$E15)+EXP(-2*AS$3)+2*EXP(-($E15+AS$3)))</f>
        <v>0.054038114756384203</v>
      </c>
      <c r="AT15">
        <f>EXP(-($E15+AT$3))/(EXP(-2*$E15)+EXP(-2*AT$3)+2*EXP(-($E15+AT$3)))</f>
        <v>0.04943356893664316</v>
      </c>
      <c r="AU15">
        <f t="shared" si="5"/>
        <v>0.045176659730912075</v>
      </c>
      <c r="AV15">
        <f t="shared" si="5"/>
        <v>0.04124901951253029</v>
      </c>
      <c r="AW15">
        <f t="shared" si="5"/>
        <v>0.03763176895457135</v>
      </c>
      <c r="AX15">
        <f t="shared" si="5"/>
        <v>0.034305879766366454</v>
      </c>
      <c r="AY15">
        <f t="shared" si="5"/>
        <v>0.03125246765836165</v>
      </c>
      <c r="AZ15">
        <f t="shared" si="5"/>
        <v>0.028453023879735573</v>
      </c>
      <c r="BA15">
        <f t="shared" si="5"/>
        <v>0.02588959350953803</v>
      </c>
      <c r="BB15">
        <f t="shared" si="5"/>
        <v>0.023544908255180557</v>
      </c>
      <c r="BC15">
        <f t="shared" si="5"/>
        <v>0.021402480918350154</v>
      </c>
      <c r="BD15">
        <f t="shared" si="5"/>
        <v>0.019446668002455873</v>
      </c>
    </row>
    <row r="16" spans="1:56" ht="12.75">
      <c r="A16">
        <f t="shared" si="7"/>
        <v>0.30000000000000004</v>
      </c>
      <c r="B16">
        <v>0.1</v>
      </c>
      <c r="C16">
        <f t="shared" si="0"/>
        <v>0.24751657271185995</v>
      </c>
      <c r="E16">
        <f t="shared" si="6"/>
        <v>1.2</v>
      </c>
      <c r="F16">
        <f aca="true" t="shared" si="8" ref="F16:Z28">EXP(-($E16+F$3))/(EXP(-2*$E16)+EXP(-2*F$3)+2*EXP(-($E16+F$3)))</f>
        <v>0.1778944406468057</v>
      </c>
      <c r="G16">
        <f t="shared" si="8"/>
        <v>0.18736987954752057</v>
      </c>
      <c r="H16">
        <f t="shared" si="8"/>
        <v>0.19661193324148188</v>
      </c>
      <c r="I16">
        <f t="shared" si="8"/>
        <v>0.20550030734226343</v>
      </c>
      <c r="J16">
        <f t="shared" si="8"/>
        <v>0.21390969652029443</v>
      </c>
      <c r="K16">
        <f t="shared" si="8"/>
        <v>0.22171287329310904</v>
      </c>
      <c r="L16">
        <f t="shared" si="8"/>
        <v>0.2287842404566573</v>
      </c>
      <c r="M16">
        <f t="shared" si="8"/>
        <v>0.23500371220159447</v>
      </c>
      <c r="N16">
        <f t="shared" si="8"/>
        <v>0.24026074574152917</v>
      </c>
      <c r="O16">
        <f t="shared" si="8"/>
        <v>0.2444583116907459</v>
      </c>
      <c r="P16">
        <f t="shared" si="8"/>
        <v>0.24751657271185995</v>
      </c>
      <c r="Q16">
        <f t="shared" si="8"/>
        <v>0.24937604019289197</v>
      </c>
      <c r="R16">
        <f t="shared" si="8"/>
        <v>0.25</v>
      </c>
      <c r="S16">
        <f t="shared" si="8"/>
        <v>0.24937604019289195</v>
      </c>
      <c r="T16">
        <f t="shared" si="8"/>
        <v>0.24751657271185995</v>
      </c>
      <c r="U16">
        <f t="shared" si="8"/>
        <v>0.24445831169074583</v>
      </c>
      <c r="V16">
        <f t="shared" si="8"/>
        <v>0.24026074574152914</v>
      </c>
      <c r="W16">
        <f t="shared" si="8"/>
        <v>0.23500371220159447</v>
      </c>
      <c r="X16">
        <f t="shared" si="8"/>
        <v>0.22878424045665727</v>
      </c>
      <c r="Y16">
        <f t="shared" si="8"/>
        <v>0.22171287329310901</v>
      </c>
      <c r="Z16">
        <f t="shared" si="8"/>
        <v>0.2139096965202944</v>
      </c>
      <c r="AA16">
        <f t="shared" si="4"/>
        <v>0.20550030734226338</v>
      </c>
      <c r="AB16">
        <f t="shared" si="4"/>
        <v>0.19661193324148182</v>
      </c>
      <c r="AC16">
        <f t="shared" si="4"/>
        <v>0.1873698795475205</v>
      </c>
      <c r="AD16">
        <f t="shared" si="4"/>
        <v>0.17789444064680562</v>
      </c>
      <c r="AE16">
        <f t="shared" si="4"/>
        <v>0.16829836246906013</v>
      </c>
      <c r="AF16">
        <f t="shared" si="4"/>
        <v>0.15868489749561457</v>
      </c>
      <c r="AG16">
        <f>EXP(-($E16+AG$3))/(EXP(-2*$E16)+EXP(-2*AG$3)+2*EXP(-($E16+AG$3)))</f>
        <v>0.14914645207033272</v>
      </c>
      <c r="AH16">
        <f>EXP(-($E16+AH$3))/(EXP(-2*$E16)+EXP(-2*AH$3)+2*EXP(-($E16+AH$3)))</f>
        <v>0.1397637919330609</v>
      </c>
      <c r="AI16">
        <f>EXP(-($E16+AI$3))/(EXP(-2*$E16)+EXP(-2*AI$3)+2*EXP(-($E16+AI$3)))</f>
        <v>0.13060574696620794</v>
      </c>
      <c r="AJ16">
        <f>EXP(-($E16+AJ$3))/(EXP(-2*$E16)+EXP(-2*AJ$3)+2*EXP(-($E16+AJ$3)))</f>
        <v>0.1217293402870853</v>
      </c>
      <c r="AK16">
        <f>EXP(-($E16+AK$3))/(EXP(-2*$E16)+EXP(-2*AK$3)+2*EXP(-($E16+AK$3)))</f>
        <v>0.11318025926193084</v>
      </c>
      <c r="AL16">
        <f>EXP(-($E16+AL$3))/(EXP(-2*$E16)+EXP(-2*AL$3)+2*EXP(-($E16+AL$3)))</f>
        <v>0.10499358540350641</v>
      </c>
      <c r="AM16">
        <f>EXP(-($E16+AM$3))/(EXP(-2*$E16)+EXP(-2*AM$3)+2*EXP(-($E16+AM$3)))</f>
        <v>0.09719470480062527</v>
      </c>
      <c r="AN16">
        <f>EXP(-($E16+AN$3))/(EXP(-2*$E16)+EXP(-2*AN$3)+2*EXP(-($E16+AN$3)))</f>
        <v>0.08980032904006861</v>
      </c>
      <c r="AO16">
        <f>EXP(-($E16+AO$3))/(EXP(-2*$E16)+EXP(-2*AO$3)+2*EXP(-($E16+AO$3)))</f>
        <v>0.08281956699074101</v>
      </c>
      <c r="AP16">
        <f>EXP(-($E16+AP$3))/(EXP(-2*$E16)+EXP(-2*AP$3)+2*EXP(-($E16+AP$3)))</f>
        <v>0.07625499905185215</v>
      </c>
      <c r="AQ16">
        <f>EXP(-($E16+AQ$3))/(EXP(-2*$E16)+EXP(-2*AQ$3)+2*EXP(-($E16+AQ$3)))</f>
        <v>0.07010371654510802</v>
      </c>
      <c r="AR16">
        <f>EXP(-($E16+AR$3))/(EXP(-2*$E16)+EXP(-2*AR$3)+2*EXP(-($E16+AR$3)))</f>
        <v>0.0643582991757734</v>
      </c>
      <c r="AS16">
        <f>EXP(-($E16+AS$3))/(EXP(-2*$E16)+EXP(-2*AS$3)+2*EXP(-($E16+AS$3)))</f>
        <v>0.05900771248391511</v>
      </c>
      <c r="AT16">
        <f>EXP(-($E16+AT$3))/(EXP(-2*$E16)+EXP(-2*AT$3)+2*EXP(-($E16+AT$3)))</f>
        <v>0.054038114756384203</v>
      </c>
      <c r="AU16">
        <f t="shared" si="5"/>
        <v>0.04943356893664316</v>
      </c>
      <c r="AV16">
        <f t="shared" si="5"/>
        <v>0.045176659730912075</v>
      </c>
      <c r="AW16">
        <f t="shared" si="5"/>
        <v>0.04124901951253029</v>
      </c>
      <c r="AX16">
        <f t="shared" si="5"/>
        <v>0.03763176895457135</v>
      </c>
      <c r="AY16">
        <f t="shared" si="5"/>
        <v>0.034305879766366454</v>
      </c>
      <c r="AZ16">
        <f t="shared" si="5"/>
        <v>0.03125246765836165</v>
      </c>
      <c r="BA16">
        <f t="shared" si="5"/>
        <v>0.028453023879735567</v>
      </c>
      <c r="BB16">
        <f t="shared" si="5"/>
        <v>0.02588959350953803</v>
      </c>
      <c r="BC16">
        <f t="shared" si="5"/>
        <v>0.023544908255180554</v>
      </c>
      <c r="BD16">
        <f t="shared" si="5"/>
        <v>0.021402480918350154</v>
      </c>
    </row>
    <row r="17" spans="1:56" ht="12.75">
      <c r="A17">
        <f t="shared" si="7"/>
        <v>0.4</v>
      </c>
      <c r="B17">
        <v>0.1</v>
      </c>
      <c r="C17">
        <f t="shared" si="0"/>
        <v>0.2444583116907459</v>
      </c>
      <c r="E17">
        <f t="shared" si="6"/>
        <v>1.3</v>
      </c>
      <c r="F17">
        <f t="shared" si="8"/>
        <v>0.16829836246906021</v>
      </c>
      <c r="G17">
        <f t="shared" si="8"/>
        <v>0.17789444064680568</v>
      </c>
      <c r="H17">
        <f t="shared" si="8"/>
        <v>0.18736987954752057</v>
      </c>
      <c r="I17">
        <f t="shared" si="8"/>
        <v>0.19661193324148185</v>
      </c>
      <c r="J17">
        <f t="shared" si="8"/>
        <v>0.2055003073422634</v>
      </c>
      <c r="K17">
        <f t="shared" si="8"/>
        <v>0.21390969652029443</v>
      </c>
      <c r="L17">
        <f t="shared" si="8"/>
        <v>0.22171287329310904</v>
      </c>
      <c r="M17">
        <f t="shared" si="8"/>
        <v>0.22878424045665732</v>
      </c>
      <c r="N17">
        <f t="shared" si="8"/>
        <v>0.2350037122015945</v>
      </c>
      <c r="O17">
        <f t="shared" si="8"/>
        <v>0.2402607457415291</v>
      </c>
      <c r="P17">
        <f t="shared" si="8"/>
        <v>0.24445831169074586</v>
      </c>
      <c r="Q17">
        <f t="shared" si="8"/>
        <v>0.24751657271185995</v>
      </c>
      <c r="R17">
        <f t="shared" si="8"/>
        <v>0.24937604019289195</v>
      </c>
      <c r="S17">
        <f t="shared" si="8"/>
        <v>0.25</v>
      </c>
      <c r="T17">
        <f t="shared" si="8"/>
        <v>0.24937604019289197</v>
      </c>
      <c r="U17">
        <f t="shared" si="8"/>
        <v>0.24751657271185995</v>
      </c>
      <c r="V17">
        <f t="shared" si="8"/>
        <v>0.24445831169074583</v>
      </c>
      <c r="W17">
        <f t="shared" si="8"/>
        <v>0.24026074574152914</v>
      </c>
      <c r="X17">
        <f t="shared" si="8"/>
        <v>0.23500371220159444</v>
      </c>
      <c r="Y17">
        <f t="shared" si="8"/>
        <v>0.2287842404566573</v>
      </c>
      <c r="Z17">
        <f t="shared" si="8"/>
        <v>0.221712873293109</v>
      </c>
      <c r="AA17">
        <f t="shared" si="4"/>
        <v>0.2139096965202944</v>
      </c>
      <c r="AB17">
        <f t="shared" si="4"/>
        <v>0.20550030734226338</v>
      </c>
      <c r="AC17">
        <f t="shared" si="4"/>
        <v>0.1966119332414818</v>
      </c>
      <c r="AD17">
        <f t="shared" si="4"/>
        <v>0.18736987954752046</v>
      </c>
      <c r="AE17">
        <f t="shared" si="4"/>
        <v>0.17789444064680562</v>
      </c>
      <c r="AF17">
        <f t="shared" si="4"/>
        <v>0.16829836246906013</v>
      </c>
      <c r="AG17">
        <f>EXP(-($E17+AG$3))/(EXP(-2*$E17)+EXP(-2*AG$3)+2*EXP(-($E17+AG$3)))</f>
        <v>0.15868489749561457</v>
      </c>
      <c r="AH17">
        <f>EXP(-($E17+AH$3))/(EXP(-2*$E17)+EXP(-2*AH$3)+2*EXP(-($E17+AH$3)))</f>
        <v>0.14914645207033272</v>
      </c>
      <c r="AI17">
        <f>EXP(-($E17+AI$3))/(EXP(-2*$E17)+EXP(-2*AI$3)+2*EXP(-($E17+AI$3)))</f>
        <v>0.1397637919330609</v>
      </c>
      <c r="AJ17">
        <f>EXP(-($E17+AJ$3))/(EXP(-2*$E17)+EXP(-2*AJ$3)+2*EXP(-($E17+AJ$3)))</f>
        <v>0.13060574696620791</v>
      </c>
      <c r="AK17">
        <f>EXP(-($E17+AK$3))/(EXP(-2*$E17)+EXP(-2*AK$3)+2*EXP(-($E17+AK$3)))</f>
        <v>0.12172934028708529</v>
      </c>
      <c r="AL17">
        <f>EXP(-($E17+AL$3))/(EXP(-2*$E17)+EXP(-2*AL$3)+2*EXP(-($E17+AL$3)))</f>
        <v>0.11318025926193083</v>
      </c>
      <c r="AM17">
        <f>EXP(-($E17+AM$3))/(EXP(-2*$E17)+EXP(-2*AM$3)+2*EXP(-($E17+AM$3)))</f>
        <v>0.1049935854035064</v>
      </c>
      <c r="AN17">
        <f>EXP(-($E17+AN$3))/(EXP(-2*$E17)+EXP(-2*AN$3)+2*EXP(-($E17+AN$3)))</f>
        <v>0.09719470480062527</v>
      </c>
      <c r="AO17">
        <f>EXP(-($E17+AO$3))/(EXP(-2*$E17)+EXP(-2*AO$3)+2*EXP(-($E17+AO$3)))</f>
        <v>0.08980032904006861</v>
      </c>
      <c r="AP17">
        <f>EXP(-($E17+AP$3))/(EXP(-2*$E17)+EXP(-2*AP$3)+2*EXP(-($E17+AP$3)))</f>
        <v>0.082819566990741</v>
      </c>
      <c r="AQ17">
        <f>EXP(-($E17+AQ$3))/(EXP(-2*$E17)+EXP(-2*AQ$3)+2*EXP(-($E17+AQ$3)))</f>
        <v>0.07625499905185214</v>
      </c>
      <c r="AR17">
        <f>EXP(-($E17+AR$3))/(EXP(-2*$E17)+EXP(-2*AR$3)+2*EXP(-($E17+AR$3)))</f>
        <v>0.07010371654510804</v>
      </c>
      <c r="AS17">
        <f>EXP(-($E17+AS$3))/(EXP(-2*$E17)+EXP(-2*AS$3)+2*EXP(-($E17+AS$3)))</f>
        <v>0.0643582991757734</v>
      </c>
      <c r="AT17">
        <f>EXP(-($E17+AT$3))/(EXP(-2*$E17)+EXP(-2*AT$3)+2*EXP(-($E17+AT$3)))</f>
        <v>0.05900771248391515</v>
      </c>
      <c r="AU17">
        <f t="shared" si="5"/>
        <v>0.05403811475638425</v>
      </c>
      <c r="AV17">
        <f t="shared" si="5"/>
        <v>0.0494335689366432</v>
      </c>
      <c r="AW17">
        <f t="shared" si="5"/>
        <v>0.04517665973091211</v>
      </c>
      <c r="AX17">
        <f t="shared" si="5"/>
        <v>0.04124901951253033</v>
      </c>
      <c r="AY17">
        <f t="shared" si="5"/>
        <v>0.037631768954571376</v>
      </c>
      <c r="AZ17">
        <f t="shared" si="5"/>
        <v>0.03430587976636648</v>
      </c>
      <c r="BA17">
        <f t="shared" si="5"/>
        <v>0.03125246765836167</v>
      </c>
      <c r="BB17">
        <f t="shared" si="5"/>
        <v>0.02845302387973559</v>
      </c>
      <c r="BC17">
        <f t="shared" si="5"/>
        <v>0.02588959350953805</v>
      </c>
      <c r="BD17">
        <f t="shared" si="5"/>
        <v>0.023544908255180574</v>
      </c>
    </row>
    <row r="18" spans="1:56" ht="12.75">
      <c r="A18">
        <f t="shared" si="7"/>
        <v>0.5</v>
      </c>
      <c r="B18">
        <v>0.1</v>
      </c>
      <c r="C18">
        <f t="shared" si="0"/>
        <v>0.24026074574152917</v>
      </c>
      <c r="E18">
        <f t="shared" si="6"/>
        <v>1.4000000000000001</v>
      </c>
      <c r="F18">
        <f t="shared" si="8"/>
        <v>0.15868489749561462</v>
      </c>
      <c r="G18">
        <f t="shared" si="8"/>
        <v>0.16829836246906021</v>
      </c>
      <c r="H18">
        <f t="shared" si="8"/>
        <v>0.1778944406468057</v>
      </c>
      <c r="I18">
        <f t="shared" si="8"/>
        <v>0.18736987954752057</v>
      </c>
      <c r="J18">
        <f t="shared" si="8"/>
        <v>0.19661193324148185</v>
      </c>
      <c r="K18">
        <f t="shared" si="8"/>
        <v>0.20550030734226343</v>
      </c>
      <c r="L18">
        <f t="shared" si="8"/>
        <v>0.2139096965202944</v>
      </c>
      <c r="M18">
        <f t="shared" si="8"/>
        <v>0.22171287329310904</v>
      </c>
      <c r="N18">
        <f t="shared" si="8"/>
        <v>0.22878424045665727</v>
      </c>
      <c r="O18">
        <f t="shared" si="8"/>
        <v>0.23500371220159452</v>
      </c>
      <c r="P18">
        <f t="shared" si="8"/>
        <v>0.24026074574152914</v>
      </c>
      <c r="Q18">
        <f t="shared" si="8"/>
        <v>0.24445831169074586</v>
      </c>
      <c r="R18">
        <f t="shared" si="8"/>
        <v>0.24751657271185995</v>
      </c>
      <c r="S18">
        <f t="shared" si="8"/>
        <v>0.24937604019289197</v>
      </c>
      <c r="T18">
        <f t="shared" si="8"/>
        <v>0.25</v>
      </c>
      <c r="U18">
        <f t="shared" si="8"/>
        <v>0.24937604019289195</v>
      </c>
      <c r="V18">
        <f t="shared" si="8"/>
        <v>0.24751657271185992</v>
      </c>
      <c r="W18">
        <f t="shared" si="8"/>
        <v>0.24445831169074583</v>
      </c>
      <c r="X18">
        <f t="shared" si="8"/>
        <v>0.2402607457415291</v>
      </c>
      <c r="Y18">
        <f t="shared" si="8"/>
        <v>0.23500371220159447</v>
      </c>
      <c r="Z18">
        <f t="shared" si="8"/>
        <v>0.2287842404566573</v>
      </c>
      <c r="AA18">
        <f t="shared" si="4"/>
        <v>0.221712873293109</v>
      </c>
      <c r="AB18">
        <f t="shared" si="4"/>
        <v>0.2139096965202944</v>
      </c>
      <c r="AC18">
        <f t="shared" si="4"/>
        <v>0.20550030734226338</v>
      </c>
      <c r="AD18">
        <f t="shared" si="4"/>
        <v>0.19661193324148182</v>
      </c>
      <c r="AE18">
        <f t="shared" si="4"/>
        <v>0.18736987954752046</v>
      </c>
      <c r="AF18">
        <f t="shared" si="4"/>
        <v>0.17789444064680562</v>
      </c>
      <c r="AG18">
        <f>EXP(-($E18+AG$3))/(EXP(-2*$E18)+EXP(-2*AG$3)+2*EXP(-($E18+AG$3)))</f>
        <v>0.1682983624690601</v>
      </c>
      <c r="AH18">
        <f>EXP(-($E18+AH$3))/(EXP(-2*$E18)+EXP(-2*AH$3)+2*EXP(-($E18+AH$3)))</f>
        <v>0.1586848974956146</v>
      </c>
      <c r="AI18">
        <f>EXP(-($E18+AI$3))/(EXP(-2*$E18)+EXP(-2*AI$3)+2*EXP(-($E18+AI$3)))</f>
        <v>0.14914645207033272</v>
      </c>
      <c r="AJ18">
        <f>EXP(-($E18+AJ$3))/(EXP(-2*$E18)+EXP(-2*AJ$3)+2*EXP(-($E18+AJ$3)))</f>
        <v>0.1397637919330609</v>
      </c>
      <c r="AK18">
        <f>EXP(-($E18+AK$3))/(EXP(-2*$E18)+EXP(-2*AK$3)+2*EXP(-($E18+AK$3)))</f>
        <v>0.13060574696620791</v>
      </c>
      <c r="AL18">
        <f>EXP(-($E18+AL$3))/(EXP(-2*$E18)+EXP(-2*AL$3)+2*EXP(-($E18+AL$3)))</f>
        <v>0.12172934028708529</v>
      </c>
      <c r="AM18">
        <f>EXP(-($E18+AM$3))/(EXP(-2*$E18)+EXP(-2*AM$3)+2*EXP(-($E18+AM$3)))</f>
        <v>0.11318025926193083</v>
      </c>
      <c r="AN18">
        <f>EXP(-($E18+AN$3))/(EXP(-2*$E18)+EXP(-2*AN$3)+2*EXP(-($E18+AN$3)))</f>
        <v>0.10499358540350642</v>
      </c>
      <c r="AO18">
        <f>EXP(-($E18+AO$3))/(EXP(-2*$E18)+EXP(-2*AO$3)+2*EXP(-($E18+AO$3)))</f>
        <v>0.09719470480062524</v>
      </c>
      <c r="AP18">
        <f>EXP(-($E18+AP$3))/(EXP(-2*$E18)+EXP(-2*AP$3)+2*EXP(-($E18+AP$3)))</f>
        <v>0.0898003290400686</v>
      </c>
      <c r="AQ18">
        <f>EXP(-($E18+AQ$3))/(EXP(-2*$E18)+EXP(-2*AQ$3)+2*EXP(-($E18+AQ$3)))</f>
        <v>0.082819566990741</v>
      </c>
      <c r="AR18">
        <f>EXP(-($E18+AR$3))/(EXP(-2*$E18)+EXP(-2*AR$3)+2*EXP(-($E18+AR$3)))</f>
        <v>0.07625499905185214</v>
      </c>
      <c r="AS18">
        <f>EXP(-($E18+AS$3))/(EXP(-2*$E18)+EXP(-2*AS$3)+2*EXP(-($E18+AS$3)))</f>
        <v>0.07010371654510802</v>
      </c>
      <c r="AT18">
        <f>EXP(-($E18+AT$3))/(EXP(-2*$E18)+EXP(-2*AT$3)+2*EXP(-($E18+AT$3)))</f>
        <v>0.06435829917577339</v>
      </c>
      <c r="AU18">
        <f t="shared" si="5"/>
        <v>0.05900771248391515</v>
      </c>
      <c r="AV18">
        <f t="shared" si="5"/>
        <v>0.054038114756384245</v>
      </c>
      <c r="AW18">
        <f t="shared" si="5"/>
        <v>0.04943356893664319</v>
      </c>
      <c r="AX18">
        <f t="shared" si="5"/>
        <v>0.045176659730912117</v>
      </c>
      <c r="AY18">
        <f t="shared" si="5"/>
        <v>0.04124901951253032</v>
      </c>
      <c r="AZ18">
        <f t="shared" si="5"/>
        <v>0.03763176895457138</v>
      </c>
      <c r="BA18">
        <f t="shared" si="5"/>
        <v>0.03430587976636648</v>
      </c>
      <c r="BB18">
        <f t="shared" si="5"/>
        <v>0.03125246765836168</v>
      </c>
      <c r="BC18">
        <f t="shared" si="5"/>
        <v>0.028453023879735594</v>
      </c>
      <c r="BD18">
        <f t="shared" si="5"/>
        <v>0.025889593509538053</v>
      </c>
    </row>
    <row r="19" spans="1:56" ht="12.75">
      <c r="A19">
        <f t="shared" si="7"/>
        <v>0.6</v>
      </c>
      <c r="B19">
        <v>0.1</v>
      </c>
      <c r="C19">
        <f t="shared" si="0"/>
        <v>0.23500371220159452</v>
      </c>
      <c r="E19">
        <f t="shared" si="6"/>
        <v>1.5000000000000002</v>
      </c>
      <c r="F19">
        <f t="shared" si="8"/>
        <v>0.14914645207033284</v>
      </c>
      <c r="G19">
        <f t="shared" si="8"/>
        <v>0.15868489749561462</v>
      </c>
      <c r="H19">
        <f t="shared" si="8"/>
        <v>0.1682983624690602</v>
      </c>
      <c r="I19">
        <f t="shared" si="8"/>
        <v>0.17789444064680568</v>
      </c>
      <c r="J19">
        <f t="shared" si="8"/>
        <v>0.18736987954752055</v>
      </c>
      <c r="K19">
        <f t="shared" si="8"/>
        <v>0.19661193324148185</v>
      </c>
      <c r="L19">
        <f t="shared" si="8"/>
        <v>0.20550030734226343</v>
      </c>
      <c r="M19">
        <f t="shared" si="8"/>
        <v>0.2139096965202944</v>
      </c>
      <c r="N19">
        <f t="shared" si="8"/>
        <v>0.221712873293109</v>
      </c>
      <c r="O19">
        <f t="shared" si="8"/>
        <v>0.22878424045665727</v>
      </c>
      <c r="P19">
        <f t="shared" si="8"/>
        <v>0.2350037122015945</v>
      </c>
      <c r="Q19">
        <f t="shared" si="8"/>
        <v>0.2402607457415291</v>
      </c>
      <c r="R19">
        <f t="shared" si="8"/>
        <v>0.24445831169074583</v>
      </c>
      <c r="S19">
        <f t="shared" si="8"/>
        <v>0.24751657271185995</v>
      </c>
      <c r="T19">
        <f t="shared" si="8"/>
        <v>0.24937604019289195</v>
      </c>
      <c r="U19">
        <f t="shared" si="8"/>
        <v>0.25</v>
      </c>
      <c r="V19">
        <f t="shared" si="8"/>
        <v>0.24937604019289195</v>
      </c>
      <c r="W19">
        <f t="shared" si="8"/>
        <v>0.24751657271185995</v>
      </c>
      <c r="X19">
        <f t="shared" si="8"/>
        <v>0.24445831169074586</v>
      </c>
      <c r="Y19">
        <f t="shared" si="8"/>
        <v>0.24026074574152914</v>
      </c>
      <c r="Z19">
        <f t="shared" si="8"/>
        <v>0.23500371220159447</v>
      </c>
      <c r="AA19">
        <f t="shared" si="4"/>
        <v>0.2287842404566573</v>
      </c>
      <c r="AB19">
        <f t="shared" si="4"/>
        <v>0.22171287329310901</v>
      </c>
      <c r="AC19">
        <f t="shared" si="4"/>
        <v>0.21390969652029443</v>
      </c>
      <c r="AD19">
        <f t="shared" si="4"/>
        <v>0.20550030734226335</v>
      </c>
      <c r="AE19">
        <f t="shared" si="4"/>
        <v>0.19661193324148182</v>
      </c>
      <c r="AF19">
        <f t="shared" si="4"/>
        <v>0.1873698795475205</v>
      </c>
      <c r="AG19">
        <f>EXP(-($E19+AG$3))/(EXP(-2*$E19)+EXP(-2*AG$3)+2*EXP(-($E19+AG$3)))</f>
        <v>0.17789444064680565</v>
      </c>
      <c r="AH19">
        <f>EXP(-($E19+AH$3))/(EXP(-2*$E19)+EXP(-2*AH$3)+2*EXP(-($E19+AH$3)))</f>
        <v>0.1682983624690601</v>
      </c>
      <c r="AI19">
        <f>EXP(-($E19+AI$3))/(EXP(-2*$E19)+EXP(-2*AI$3)+2*EXP(-($E19+AI$3)))</f>
        <v>0.15868489749561457</v>
      </c>
      <c r="AJ19">
        <f>EXP(-($E19+AJ$3))/(EXP(-2*$E19)+EXP(-2*AJ$3)+2*EXP(-($E19+AJ$3)))</f>
        <v>0.14914645207033272</v>
      </c>
      <c r="AK19">
        <f>EXP(-($E19+AK$3))/(EXP(-2*$E19)+EXP(-2*AK$3)+2*EXP(-($E19+AK$3)))</f>
        <v>0.13976379193306088</v>
      </c>
      <c r="AL19">
        <f>EXP(-($E19+AL$3))/(EXP(-2*$E19)+EXP(-2*AL$3)+2*EXP(-($E19+AL$3)))</f>
        <v>0.13060574696620791</v>
      </c>
      <c r="AM19">
        <f>EXP(-($E19+AM$3))/(EXP(-2*$E19)+EXP(-2*AM$3)+2*EXP(-($E19+AM$3)))</f>
        <v>0.12172934028708529</v>
      </c>
      <c r="AN19">
        <f>EXP(-($E19+AN$3))/(EXP(-2*$E19)+EXP(-2*AN$3)+2*EXP(-($E19+AN$3)))</f>
        <v>0.11318025926193083</v>
      </c>
      <c r="AO19">
        <f>EXP(-($E19+AO$3))/(EXP(-2*$E19)+EXP(-2*AO$3)+2*EXP(-($E19+AO$3)))</f>
        <v>0.1049935854035064</v>
      </c>
      <c r="AP19">
        <f>EXP(-($E19+AP$3))/(EXP(-2*$E19)+EXP(-2*AP$3)+2*EXP(-($E19+AP$3)))</f>
        <v>0.09719470480062525</v>
      </c>
      <c r="AQ19">
        <f>EXP(-($E19+AQ$3))/(EXP(-2*$E19)+EXP(-2*AQ$3)+2*EXP(-($E19+AQ$3)))</f>
        <v>0.08980032904006861</v>
      </c>
      <c r="AR19">
        <f>EXP(-($E19+AR$3))/(EXP(-2*$E19)+EXP(-2*AR$3)+2*EXP(-($E19+AR$3)))</f>
        <v>0.082819566990741</v>
      </c>
      <c r="AS19">
        <f>EXP(-($E19+AS$3))/(EXP(-2*$E19)+EXP(-2*AS$3)+2*EXP(-($E19+AS$3)))</f>
        <v>0.07625499905185212</v>
      </c>
      <c r="AT19">
        <f>EXP(-($E19+AT$3))/(EXP(-2*$E19)+EXP(-2*AT$3)+2*EXP(-($E19+AT$3)))</f>
        <v>0.07010371654510808</v>
      </c>
      <c r="AU19">
        <f t="shared" si="5"/>
        <v>0.06435829917577346</v>
      </c>
      <c r="AV19">
        <f t="shared" si="5"/>
        <v>0.059007712483915196</v>
      </c>
      <c r="AW19">
        <f t="shared" si="5"/>
        <v>0.05403811475638429</v>
      </c>
      <c r="AX19">
        <f t="shared" si="5"/>
        <v>0.04943356893664324</v>
      </c>
      <c r="AY19">
        <f t="shared" si="5"/>
        <v>0.04517665973091215</v>
      </c>
      <c r="AZ19">
        <f t="shared" si="5"/>
        <v>0.041249019512530356</v>
      </c>
      <c r="BA19">
        <f t="shared" si="5"/>
        <v>0.037631768954571404</v>
      </c>
      <c r="BB19">
        <f t="shared" si="5"/>
        <v>0.03430587976636651</v>
      </c>
      <c r="BC19">
        <f t="shared" si="5"/>
        <v>0.031252467658361704</v>
      </c>
      <c r="BD19">
        <f t="shared" si="5"/>
        <v>0.028453023879735622</v>
      </c>
    </row>
    <row r="20" spans="1:56" ht="12.75">
      <c r="A20">
        <f t="shared" si="7"/>
        <v>0.7</v>
      </c>
      <c r="B20">
        <v>0.1</v>
      </c>
      <c r="C20">
        <f t="shared" si="0"/>
        <v>0.2287842404566573</v>
      </c>
      <c r="E20">
        <f t="shared" si="6"/>
        <v>1.6000000000000003</v>
      </c>
      <c r="F20">
        <f t="shared" si="8"/>
        <v>0.13976379193306096</v>
      </c>
      <c r="G20">
        <f t="shared" si="8"/>
        <v>0.1491464520703328</v>
      </c>
      <c r="H20">
        <f t="shared" si="8"/>
        <v>0.15868489749561462</v>
      </c>
      <c r="I20">
        <f t="shared" si="8"/>
        <v>0.16829836246906021</v>
      </c>
      <c r="J20">
        <f t="shared" si="8"/>
        <v>0.17789444064680568</v>
      </c>
      <c r="K20">
        <f t="shared" si="8"/>
        <v>0.18736987954752055</v>
      </c>
      <c r="L20">
        <f t="shared" si="8"/>
        <v>0.1966119332414818</v>
      </c>
      <c r="M20">
        <f t="shared" si="8"/>
        <v>0.2055003073422634</v>
      </c>
      <c r="N20">
        <f t="shared" si="8"/>
        <v>0.2139096965202944</v>
      </c>
      <c r="O20">
        <f t="shared" si="8"/>
        <v>0.22171287329310907</v>
      </c>
      <c r="P20">
        <f t="shared" si="8"/>
        <v>0.2287842404566573</v>
      </c>
      <c r="Q20">
        <f t="shared" si="8"/>
        <v>0.23500371220159447</v>
      </c>
      <c r="R20">
        <f t="shared" si="8"/>
        <v>0.24026074574152914</v>
      </c>
      <c r="S20">
        <f t="shared" si="8"/>
        <v>0.24445831169074583</v>
      </c>
      <c r="T20">
        <f t="shared" si="8"/>
        <v>0.24751657271185992</v>
      </c>
      <c r="U20">
        <f t="shared" si="8"/>
        <v>0.24937604019289195</v>
      </c>
      <c r="V20">
        <f t="shared" si="8"/>
        <v>0.25</v>
      </c>
      <c r="W20">
        <f t="shared" si="8"/>
        <v>0.24937604019289197</v>
      </c>
      <c r="X20">
        <f t="shared" si="8"/>
        <v>0.24751657271185995</v>
      </c>
      <c r="Y20">
        <f t="shared" si="8"/>
        <v>0.24445831169074586</v>
      </c>
      <c r="Z20">
        <f t="shared" si="8"/>
        <v>0.24026074574152917</v>
      </c>
      <c r="AA20">
        <f aca="true" t="shared" si="9" ref="AA20:AT40">EXP(-($E20+AA$3))/(EXP(-2*$E20)+EXP(-2*AA$3)+2*EXP(-($E20+AA$3)))</f>
        <v>0.23500371220159444</v>
      </c>
      <c r="AB20">
        <f t="shared" si="9"/>
        <v>0.22878424045665732</v>
      </c>
      <c r="AC20">
        <f t="shared" si="9"/>
        <v>0.221712873293109</v>
      </c>
      <c r="AD20">
        <f t="shared" si="9"/>
        <v>0.2139096965202944</v>
      </c>
      <c r="AE20">
        <f t="shared" si="9"/>
        <v>0.20550030734226335</v>
      </c>
      <c r="AF20">
        <f t="shared" si="9"/>
        <v>0.19661193324148182</v>
      </c>
      <c r="AG20">
        <f t="shared" si="9"/>
        <v>0.1873698795475205</v>
      </c>
      <c r="AH20">
        <f t="shared" si="9"/>
        <v>0.17789444064680565</v>
      </c>
      <c r="AI20">
        <f t="shared" si="9"/>
        <v>0.16829836246906013</v>
      </c>
      <c r="AJ20">
        <f t="shared" si="9"/>
        <v>0.15868489749561457</v>
      </c>
      <c r="AK20">
        <f t="shared" si="9"/>
        <v>0.14914645207033272</v>
      </c>
      <c r="AL20">
        <f t="shared" si="9"/>
        <v>0.1397637919330609</v>
      </c>
      <c r="AM20">
        <f t="shared" si="9"/>
        <v>0.13060574696620791</v>
      </c>
      <c r="AN20">
        <f t="shared" si="9"/>
        <v>0.12172934028708529</v>
      </c>
      <c r="AO20">
        <f t="shared" si="9"/>
        <v>0.11318025926193084</v>
      </c>
      <c r="AP20">
        <f t="shared" si="9"/>
        <v>0.10499358540350641</v>
      </c>
      <c r="AQ20">
        <f t="shared" si="9"/>
        <v>0.09719470480062527</v>
      </c>
      <c r="AR20">
        <f t="shared" si="9"/>
        <v>0.08980032904006861</v>
      </c>
      <c r="AS20">
        <f t="shared" si="9"/>
        <v>0.082819566990741</v>
      </c>
      <c r="AT20">
        <f t="shared" si="9"/>
        <v>0.07625499905185215</v>
      </c>
      <c r="AU20">
        <f t="shared" si="5"/>
        <v>0.0701037165451081</v>
      </c>
      <c r="AV20">
        <f t="shared" si="5"/>
        <v>0.06435829917577345</v>
      </c>
      <c r="AW20">
        <f t="shared" si="5"/>
        <v>0.059007712483915196</v>
      </c>
      <c r="AX20">
        <f t="shared" si="5"/>
        <v>0.05403811475638429</v>
      </c>
      <c r="AY20">
        <f t="shared" si="5"/>
        <v>0.049433568936643246</v>
      </c>
      <c r="AZ20">
        <f t="shared" si="5"/>
        <v>0.04517665973091215</v>
      </c>
      <c r="BA20">
        <f t="shared" si="5"/>
        <v>0.041249019512530356</v>
      </c>
      <c r="BB20">
        <f t="shared" si="5"/>
        <v>0.03763176895457141</v>
      </c>
      <c r="BC20">
        <f t="shared" si="5"/>
        <v>0.034305879766366516</v>
      </c>
      <c r="BD20">
        <f t="shared" si="5"/>
        <v>0.031252467658361704</v>
      </c>
    </row>
    <row r="21" spans="1:56" ht="12.75">
      <c r="A21">
        <f t="shared" si="7"/>
        <v>0.7999999999999999</v>
      </c>
      <c r="B21">
        <v>0.1</v>
      </c>
      <c r="C21">
        <f t="shared" si="0"/>
        <v>0.2217128732931091</v>
      </c>
      <c r="E21">
        <f t="shared" si="6"/>
        <v>1.7000000000000004</v>
      </c>
      <c r="F21">
        <f t="shared" si="8"/>
        <v>0.13060574696620803</v>
      </c>
      <c r="G21">
        <f t="shared" si="8"/>
        <v>0.13976379193306093</v>
      </c>
      <c r="H21">
        <f t="shared" si="8"/>
        <v>0.1491464520703328</v>
      </c>
      <c r="I21">
        <f t="shared" si="8"/>
        <v>0.1586848974956146</v>
      </c>
      <c r="J21">
        <f t="shared" si="8"/>
        <v>0.1682983624690602</v>
      </c>
      <c r="K21">
        <f t="shared" si="8"/>
        <v>0.1778944406468057</v>
      </c>
      <c r="L21">
        <f t="shared" si="8"/>
        <v>0.18736987954752057</v>
      </c>
      <c r="M21">
        <f t="shared" si="8"/>
        <v>0.19661193324148182</v>
      </c>
      <c r="N21">
        <f t="shared" si="8"/>
        <v>0.20550030734226338</v>
      </c>
      <c r="O21">
        <f t="shared" si="8"/>
        <v>0.21390969652029435</v>
      </c>
      <c r="P21">
        <f t="shared" si="8"/>
        <v>0.22171287329310901</v>
      </c>
      <c r="Q21">
        <f t="shared" si="8"/>
        <v>0.22878424045665724</v>
      </c>
      <c r="R21">
        <f t="shared" si="8"/>
        <v>0.23500371220159447</v>
      </c>
      <c r="S21">
        <f t="shared" si="8"/>
        <v>0.24026074574152914</v>
      </c>
      <c r="T21">
        <f t="shared" si="8"/>
        <v>0.24445831169074583</v>
      </c>
      <c r="U21">
        <f t="shared" si="8"/>
        <v>0.24751657271185995</v>
      </c>
      <c r="V21">
        <f t="shared" si="8"/>
        <v>0.24937604019289197</v>
      </c>
      <c r="W21">
        <f t="shared" si="8"/>
        <v>0.25</v>
      </c>
      <c r="X21">
        <f t="shared" si="8"/>
        <v>0.24937604019289197</v>
      </c>
      <c r="Y21">
        <f t="shared" si="8"/>
        <v>0.24751657271185998</v>
      </c>
      <c r="Z21">
        <f t="shared" si="8"/>
        <v>0.24445831169074586</v>
      </c>
      <c r="AA21">
        <f t="shared" si="9"/>
        <v>0.24026074574152917</v>
      </c>
      <c r="AB21">
        <f t="shared" si="9"/>
        <v>0.23500371220159444</v>
      </c>
      <c r="AC21">
        <f t="shared" si="9"/>
        <v>0.22878424045665735</v>
      </c>
      <c r="AD21">
        <f t="shared" si="9"/>
        <v>0.221712873293109</v>
      </c>
      <c r="AE21">
        <f t="shared" si="9"/>
        <v>0.2139096965202944</v>
      </c>
      <c r="AF21">
        <f t="shared" si="9"/>
        <v>0.20550030734226338</v>
      </c>
      <c r="AG21">
        <f t="shared" si="9"/>
        <v>0.19661193324148182</v>
      </c>
      <c r="AH21">
        <f t="shared" si="9"/>
        <v>0.1873698795475205</v>
      </c>
      <c r="AI21">
        <f t="shared" si="9"/>
        <v>0.17789444064680565</v>
      </c>
      <c r="AJ21">
        <f t="shared" si="9"/>
        <v>0.16829836246906013</v>
      </c>
      <c r="AK21">
        <f t="shared" si="9"/>
        <v>0.15868489749561457</v>
      </c>
      <c r="AL21">
        <f t="shared" si="9"/>
        <v>0.14914645207033272</v>
      </c>
      <c r="AM21">
        <f t="shared" si="9"/>
        <v>0.1397637919330609</v>
      </c>
      <c r="AN21">
        <f t="shared" si="9"/>
        <v>0.13060574696620791</v>
      </c>
      <c r="AO21">
        <f t="shared" si="9"/>
        <v>0.1217293402870853</v>
      </c>
      <c r="AP21">
        <f t="shared" si="9"/>
        <v>0.11318025926193084</v>
      </c>
      <c r="AQ21">
        <f t="shared" si="9"/>
        <v>0.10499358540350642</v>
      </c>
      <c r="AR21">
        <f t="shared" si="9"/>
        <v>0.09719470480062525</v>
      </c>
      <c r="AS21">
        <f t="shared" si="9"/>
        <v>0.08980032904006863</v>
      </c>
      <c r="AT21">
        <f t="shared" si="9"/>
        <v>0.08281956699074108</v>
      </c>
      <c r="AU21">
        <f t="shared" si="5"/>
        <v>0.0762549990518522</v>
      </c>
      <c r="AV21">
        <f t="shared" si="5"/>
        <v>0.07010371654510814</v>
      </c>
      <c r="AW21">
        <f t="shared" si="5"/>
        <v>0.0643582991757735</v>
      </c>
      <c r="AX21">
        <f t="shared" si="5"/>
        <v>0.059007712483915245</v>
      </c>
      <c r="AY21">
        <f t="shared" si="5"/>
        <v>0.054038114756384335</v>
      </c>
      <c r="AZ21">
        <f t="shared" si="5"/>
        <v>0.04943356893664328</v>
      </c>
      <c r="BA21">
        <f t="shared" si="5"/>
        <v>0.045176659730912186</v>
      </c>
      <c r="BB21">
        <f t="shared" si="5"/>
        <v>0.04124901951253039</v>
      </c>
      <c r="BC21">
        <f t="shared" si="5"/>
        <v>0.037631768954571446</v>
      </c>
      <c r="BD21">
        <f t="shared" si="5"/>
        <v>0.034305879766366544</v>
      </c>
    </row>
    <row r="22" spans="1:56" ht="12.75">
      <c r="A22">
        <f t="shared" si="7"/>
        <v>0.8999999999999999</v>
      </c>
      <c r="B22">
        <v>0.1</v>
      </c>
      <c r="C22">
        <f t="shared" si="0"/>
        <v>0.21390969652029443</v>
      </c>
      <c r="E22">
        <f t="shared" si="6"/>
        <v>1.8000000000000005</v>
      </c>
      <c r="F22">
        <f t="shared" si="8"/>
        <v>0.12172934028708533</v>
      </c>
      <c r="G22">
        <f t="shared" si="8"/>
        <v>0.13060574696620803</v>
      </c>
      <c r="H22">
        <f t="shared" si="8"/>
        <v>0.13976379193306093</v>
      </c>
      <c r="I22">
        <f t="shared" si="8"/>
        <v>0.1491464520703328</v>
      </c>
      <c r="J22">
        <f t="shared" si="8"/>
        <v>0.15868489749561457</v>
      </c>
      <c r="K22">
        <f t="shared" si="8"/>
        <v>0.1682983624690602</v>
      </c>
      <c r="L22">
        <f t="shared" si="8"/>
        <v>0.17789444064680565</v>
      </c>
      <c r="M22">
        <f t="shared" si="8"/>
        <v>0.18736987954752052</v>
      </c>
      <c r="N22">
        <f t="shared" si="8"/>
        <v>0.19661193324148177</v>
      </c>
      <c r="O22">
        <f t="shared" si="8"/>
        <v>0.20550030734226343</v>
      </c>
      <c r="P22">
        <f t="shared" si="8"/>
        <v>0.2139096965202944</v>
      </c>
      <c r="Q22">
        <f t="shared" si="8"/>
        <v>0.221712873293109</v>
      </c>
      <c r="R22">
        <f t="shared" si="8"/>
        <v>0.22878424045665727</v>
      </c>
      <c r="S22">
        <f t="shared" si="8"/>
        <v>0.23500371220159444</v>
      </c>
      <c r="T22">
        <f t="shared" si="8"/>
        <v>0.2402607457415291</v>
      </c>
      <c r="U22">
        <f t="shared" si="8"/>
        <v>0.24445831169074586</v>
      </c>
      <c r="V22">
        <f t="shared" si="8"/>
        <v>0.24751657271185995</v>
      </c>
      <c r="W22">
        <f t="shared" si="8"/>
        <v>0.24937604019289197</v>
      </c>
      <c r="X22">
        <f t="shared" si="8"/>
        <v>0.25</v>
      </c>
      <c r="Y22">
        <f t="shared" si="8"/>
        <v>0.24937604019289197</v>
      </c>
      <c r="Z22">
        <f t="shared" si="8"/>
        <v>0.24751657271185998</v>
      </c>
      <c r="AA22">
        <f t="shared" si="9"/>
        <v>0.2444583116907458</v>
      </c>
      <c r="AB22">
        <f t="shared" si="9"/>
        <v>0.2402607457415292</v>
      </c>
      <c r="AC22">
        <f t="shared" si="9"/>
        <v>0.23500371220159444</v>
      </c>
      <c r="AD22">
        <f t="shared" si="9"/>
        <v>0.22878424045665732</v>
      </c>
      <c r="AE22">
        <f t="shared" si="9"/>
        <v>0.221712873293109</v>
      </c>
      <c r="AF22">
        <f t="shared" si="9"/>
        <v>0.21390969652029437</v>
      </c>
      <c r="AG22">
        <f t="shared" si="9"/>
        <v>0.20550030734226338</v>
      </c>
      <c r="AH22">
        <f t="shared" si="9"/>
        <v>0.19661193324148182</v>
      </c>
      <c r="AI22">
        <f t="shared" si="9"/>
        <v>0.1873698795475205</v>
      </c>
      <c r="AJ22">
        <f t="shared" si="9"/>
        <v>0.17789444064680565</v>
      </c>
      <c r="AK22">
        <f t="shared" si="9"/>
        <v>0.1682983624690601</v>
      </c>
      <c r="AL22">
        <f t="shared" si="9"/>
        <v>0.15868489749561457</v>
      </c>
      <c r="AM22">
        <f t="shared" si="9"/>
        <v>0.14914645207033272</v>
      </c>
      <c r="AN22">
        <f t="shared" si="9"/>
        <v>0.1397637919330609</v>
      </c>
      <c r="AO22">
        <f t="shared" si="9"/>
        <v>0.13060574696620791</v>
      </c>
      <c r="AP22">
        <f t="shared" si="9"/>
        <v>0.12172934028708529</v>
      </c>
      <c r="AQ22">
        <f t="shared" si="9"/>
        <v>0.11318025926193083</v>
      </c>
      <c r="AR22">
        <f t="shared" si="9"/>
        <v>0.10499358540350641</v>
      </c>
      <c r="AS22">
        <f t="shared" si="9"/>
        <v>0.09719470480062525</v>
      </c>
      <c r="AT22">
        <f t="shared" si="9"/>
        <v>0.08980032904006861</v>
      </c>
      <c r="AU22">
        <f t="shared" si="5"/>
        <v>0.08281956699074107</v>
      </c>
      <c r="AV22">
        <f t="shared" si="5"/>
        <v>0.0762549990518522</v>
      </c>
      <c r="AW22">
        <f t="shared" si="5"/>
        <v>0.07010371654510814</v>
      </c>
      <c r="AX22">
        <f t="shared" si="5"/>
        <v>0.0643582991757735</v>
      </c>
      <c r="AY22">
        <f t="shared" si="5"/>
        <v>0.059007712483915245</v>
      </c>
      <c r="AZ22">
        <f t="shared" si="5"/>
        <v>0.054038114756384335</v>
      </c>
      <c r="BA22">
        <f t="shared" si="5"/>
        <v>0.04943356893664328</v>
      </c>
      <c r="BB22">
        <f t="shared" si="5"/>
        <v>0.045176659730912186</v>
      </c>
      <c r="BC22">
        <f t="shared" si="5"/>
        <v>0.04124901951253039</v>
      </c>
      <c r="BD22">
        <f t="shared" si="5"/>
        <v>0.037631768954571446</v>
      </c>
    </row>
    <row r="23" spans="1:56" ht="12.75">
      <c r="A23">
        <f t="shared" si="7"/>
        <v>0.9999999999999999</v>
      </c>
      <c r="B23">
        <v>0.1</v>
      </c>
      <c r="C23">
        <f t="shared" si="0"/>
        <v>0.20550030734226346</v>
      </c>
      <c r="E23">
        <f t="shared" si="6"/>
        <v>1.9000000000000006</v>
      </c>
      <c r="F23">
        <f t="shared" si="8"/>
        <v>0.11318025926193094</v>
      </c>
      <c r="G23">
        <f t="shared" si="8"/>
        <v>0.12172934028708536</v>
      </c>
      <c r="H23">
        <f t="shared" si="8"/>
        <v>0.13060574696620803</v>
      </c>
      <c r="I23">
        <f t="shared" si="8"/>
        <v>0.13976379193306096</v>
      </c>
      <c r="J23">
        <f t="shared" si="8"/>
        <v>0.14914645207033278</v>
      </c>
      <c r="K23">
        <f t="shared" si="8"/>
        <v>0.1586848974956146</v>
      </c>
      <c r="L23">
        <f t="shared" si="8"/>
        <v>0.16829836246906016</v>
      </c>
      <c r="M23">
        <f t="shared" si="8"/>
        <v>0.17789444064680565</v>
      </c>
      <c r="N23">
        <f t="shared" si="8"/>
        <v>0.18736987954752052</v>
      </c>
      <c r="O23">
        <f t="shared" si="8"/>
        <v>0.1966119332414818</v>
      </c>
      <c r="P23">
        <f t="shared" si="8"/>
        <v>0.20550030734226338</v>
      </c>
      <c r="Q23">
        <f t="shared" si="8"/>
        <v>0.21390969652029437</v>
      </c>
      <c r="R23">
        <f t="shared" si="8"/>
        <v>0.22171287329310901</v>
      </c>
      <c r="S23">
        <f t="shared" si="8"/>
        <v>0.2287842404566573</v>
      </c>
      <c r="T23">
        <f t="shared" si="8"/>
        <v>0.23500371220159447</v>
      </c>
      <c r="U23">
        <f t="shared" si="8"/>
        <v>0.24026074574152914</v>
      </c>
      <c r="V23">
        <f t="shared" si="8"/>
        <v>0.24445831169074586</v>
      </c>
      <c r="W23">
        <f t="shared" si="8"/>
        <v>0.24751657271185998</v>
      </c>
      <c r="X23">
        <f t="shared" si="8"/>
        <v>0.24937604019289197</v>
      </c>
      <c r="Y23">
        <f t="shared" si="8"/>
        <v>0.25</v>
      </c>
      <c r="Z23">
        <f t="shared" si="8"/>
        <v>0.24937604019289192</v>
      </c>
      <c r="AA23">
        <f t="shared" si="9"/>
        <v>0.24751657271185998</v>
      </c>
      <c r="AB23">
        <f t="shared" si="9"/>
        <v>0.2444583116907458</v>
      </c>
      <c r="AC23">
        <f t="shared" si="9"/>
        <v>0.2402607457415292</v>
      </c>
      <c r="AD23">
        <f t="shared" si="9"/>
        <v>0.23500371220159447</v>
      </c>
      <c r="AE23">
        <f t="shared" si="9"/>
        <v>0.2287842404566573</v>
      </c>
      <c r="AF23">
        <f t="shared" si="9"/>
        <v>0.22171287329310901</v>
      </c>
      <c r="AG23">
        <f t="shared" si="9"/>
        <v>0.21390969652029443</v>
      </c>
      <c r="AH23">
        <f t="shared" si="9"/>
        <v>0.20550030734226338</v>
      </c>
      <c r="AI23">
        <f t="shared" si="9"/>
        <v>0.19661193324148182</v>
      </c>
      <c r="AJ23">
        <f t="shared" si="9"/>
        <v>0.18736987954752046</v>
      </c>
      <c r="AK23">
        <f t="shared" si="9"/>
        <v>0.17789444064680565</v>
      </c>
      <c r="AL23">
        <f t="shared" si="9"/>
        <v>0.16829836246906013</v>
      </c>
      <c r="AM23">
        <f t="shared" si="9"/>
        <v>0.15868489749561457</v>
      </c>
      <c r="AN23">
        <f t="shared" si="9"/>
        <v>0.14914645207033275</v>
      </c>
      <c r="AO23">
        <f t="shared" si="9"/>
        <v>0.13976379193306088</v>
      </c>
      <c r="AP23">
        <f t="shared" si="9"/>
        <v>0.13060574696620791</v>
      </c>
      <c r="AQ23">
        <f t="shared" si="9"/>
        <v>0.1217293402870853</v>
      </c>
      <c r="AR23">
        <f t="shared" si="9"/>
        <v>0.11318025926193084</v>
      </c>
      <c r="AS23">
        <f t="shared" si="9"/>
        <v>0.10499358540350641</v>
      </c>
      <c r="AT23">
        <f t="shared" si="9"/>
        <v>0.09719470480062532</v>
      </c>
      <c r="AU23">
        <f t="shared" si="5"/>
        <v>0.08980032904006868</v>
      </c>
      <c r="AV23">
        <f t="shared" si="5"/>
        <v>0.08281956699074113</v>
      </c>
      <c r="AW23">
        <f t="shared" si="5"/>
        <v>0.07625499905185225</v>
      </c>
      <c r="AX23">
        <f t="shared" si="5"/>
        <v>0.07010371654510819</v>
      </c>
      <c r="AY23">
        <f t="shared" si="5"/>
        <v>0.06435829917577354</v>
      </c>
      <c r="AZ23">
        <f t="shared" si="5"/>
        <v>0.059007712483915294</v>
      </c>
      <c r="BA23">
        <f t="shared" si="5"/>
        <v>0.05403811475638437</v>
      </c>
      <c r="BB23">
        <f t="shared" si="5"/>
        <v>0.04943356893664332</v>
      </c>
      <c r="BC23">
        <f t="shared" si="5"/>
        <v>0.04517665973091223</v>
      </c>
      <c r="BD23">
        <f t="shared" si="5"/>
        <v>0.041249019512530426</v>
      </c>
    </row>
    <row r="24" spans="5:56" ht="12.75">
      <c r="E24">
        <f t="shared" si="6"/>
        <v>2.0000000000000004</v>
      </c>
      <c r="F24">
        <f t="shared" si="8"/>
        <v>0.10499358540350648</v>
      </c>
      <c r="G24">
        <f t="shared" si="8"/>
        <v>0.11318025926193095</v>
      </c>
      <c r="H24">
        <f t="shared" si="8"/>
        <v>0.12172934028708533</v>
      </c>
      <c r="I24">
        <f t="shared" si="8"/>
        <v>0.130605746966208</v>
      </c>
      <c r="J24">
        <f t="shared" si="8"/>
        <v>0.13976379193306096</v>
      </c>
      <c r="K24">
        <f t="shared" si="8"/>
        <v>0.1491464520703328</v>
      </c>
      <c r="L24">
        <f t="shared" si="8"/>
        <v>0.15868489749561457</v>
      </c>
      <c r="M24">
        <f t="shared" si="8"/>
        <v>0.16829836246906021</v>
      </c>
      <c r="N24">
        <f t="shared" si="8"/>
        <v>0.17789444064680568</v>
      </c>
      <c r="O24">
        <f t="shared" si="8"/>
        <v>0.18736987954752052</v>
      </c>
      <c r="P24">
        <f t="shared" si="8"/>
        <v>0.19661193324148182</v>
      </c>
      <c r="Q24">
        <f t="shared" si="8"/>
        <v>0.20550030734226338</v>
      </c>
      <c r="R24">
        <f t="shared" si="8"/>
        <v>0.2139096965202944</v>
      </c>
      <c r="S24">
        <f t="shared" si="8"/>
        <v>0.221712873293109</v>
      </c>
      <c r="T24">
        <f t="shared" si="8"/>
        <v>0.2287842404566573</v>
      </c>
      <c r="U24">
        <f t="shared" si="8"/>
        <v>0.23500371220159447</v>
      </c>
      <c r="V24">
        <f t="shared" si="8"/>
        <v>0.24026074574152917</v>
      </c>
      <c r="W24">
        <f t="shared" si="8"/>
        <v>0.24445831169074586</v>
      </c>
      <c r="X24">
        <f t="shared" si="8"/>
        <v>0.24751657271185998</v>
      </c>
      <c r="Y24">
        <f t="shared" si="8"/>
        <v>0.24937604019289192</v>
      </c>
      <c r="Z24">
        <f t="shared" si="8"/>
        <v>0.25</v>
      </c>
      <c r="AA24">
        <f t="shared" si="9"/>
        <v>0.24937604019289195</v>
      </c>
      <c r="AB24">
        <f t="shared" si="9"/>
        <v>0.24751657271185998</v>
      </c>
      <c r="AC24">
        <f t="shared" si="9"/>
        <v>0.24445831169074592</v>
      </c>
      <c r="AD24">
        <f t="shared" si="9"/>
        <v>0.2402607457415291</v>
      </c>
      <c r="AE24">
        <f t="shared" si="9"/>
        <v>0.2350037122015944</v>
      </c>
      <c r="AF24">
        <f t="shared" si="9"/>
        <v>0.22878424045665727</v>
      </c>
      <c r="AG24">
        <f t="shared" si="9"/>
        <v>0.22171287329310907</v>
      </c>
      <c r="AH24">
        <f t="shared" si="9"/>
        <v>0.21390969652029437</v>
      </c>
      <c r="AI24">
        <f t="shared" si="9"/>
        <v>0.20550030734226332</v>
      </c>
      <c r="AJ24">
        <f t="shared" si="9"/>
        <v>0.19661193324148177</v>
      </c>
      <c r="AK24">
        <f t="shared" si="9"/>
        <v>0.18736987954752055</v>
      </c>
      <c r="AL24">
        <f t="shared" si="9"/>
        <v>0.17789444064680562</v>
      </c>
      <c r="AM24">
        <f t="shared" si="9"/>
        <v>0.16829836246906008</v>
      </c>
      <c r="AN24">
        <f t="shared" si="9"/>
        <v>0.1586848974956145</v>
      </c>
      <c r="AO24">
        <f t="shared" si="9"/>
        <v>0.14914645207033275</v>
      </c>
      <c r="AP24">
        <f t="shared" si="9"/>
        <v>0.13976379193306088</v>
      </c>
      <c r="AQ24">
        <f t="shared" si="9"/>
        <v>0.1306057469662079</v>
      </c>
      <c r="AR24">
        <f t="shared" si="9"/>
        <v>0.12172934028708524</v>
      </c>
      <c r="AS24">
        <f t="shared" si="9"/>
        <v>0.11318025926193087</v>
      </c>
      <c r="AT24">
        <f t="shared" si="9"/>
        <v>0.10499358540350645</v>
      </c>
      <c r="AU24">
        <f t="shared" si="5"/>
        <v>0.09719470480062535</v>
      </c>
      <c r="AV24">
        <f t="shared" si="5"/>
        <v>0.08980032904006871</v>
      </c>
      <c r="AW24">
        <f t="shared" si="5"/>
        <v>0.08281956699074115</v>
      </c>
      <c r="AX24">
        <f t="shared" si="5"/>
        <v>0.07625499905185228</v>
      </c>
      <c r="AY24">
        <f t="shared" si="5"/>
        <v>0.0701037165451082</v>
      </c>
      <c r="AZ24">
        <f t="shared" si="5"/>
        <v>0.06435829917577357</v>
      </c>
      <c r="BA24">
        <f t="shared" si="5"/>
        <v>0.059007712483915314</v>
      </c>
      <c r="BB24">
        <f t="shared" si="5"/>
        <v>0.05403811475638439</v>
      </c>
      <c r="BC24">
        <f t="shared" si="5"/>
        <v>0.049433568936643336</v>
      </c>
      <c r="BD24">
        <f t="shared" si="5"/>
        <v>0.04517665973091224</v>
      </c>
    </row>
    <row r="25" spans="5:56" ht="12.75">
      <c r="E25">
        <f t="shared" si="6"/>
        <v>2.1000000000000005</v>
      </c>
      <c r="F25">
        <f t="shared" si="8"/>
        <v>0.09719470480062536</v>
      </c>
      <c r="G25">
        <f t="shared" si="8"/>
        <v>0.10499358540350646</v>
      </c>
      <c r="H25">
        <f t="shared" si="8"/>
        <v>0.11318025926193091</v>
      </c>
      <c r="I25">
        <f t="shared" si="8"/>
        <v>0.12172934028708537</v>
      </c>
      <c r="J25">
        <f t="shared" si="8"/>
        <v>0.13060574696620803</v>
      </c>
      <c r="K25">
        <f t="shared" si="8"/>
        <v>0.13976379193306093</v>
      </c>
      <c r="L25">
        <f t="shared" si="8"/>
        <v>0.14914645207033278</v>
      </c>
      <c r="M25">
        <f t="shared" si="8"/>
        <v>0.15868489749561457</v>
      </c>
      <c r="N25">
        <f t="shared" si="8"/>
        <v>0.1682983624690602</v>
      </c>
      <c r="O25">
        <f t="shared" si="8"/>
        <v>0.17789444064680565</v>
      </c>
      <c r="P25">
        <f t="shared" si="8"/>
        <v>0.1873698795475205</v>
      </c>
      <c r="Q25">
        <f t="shared" si="8"/>
        <v>0.19661193324148182</v>
      </c>
      <c r="R25">
        <f t="shared" si="8"/>
        <v>0.20550030734226338</v>
      </c>
      <c r="S25">
        <f t="shared" si="8"/>
        <v>0.2139096965202944</v>
      </c>
      <c r="T25">
        <f t="shared" si="8"/>
        <v>0.221712873293109</v>
      </c>
      <c r="U25">
        <f t="shared" si="8"/>
        <v>0.2287842404566573</v>
      </c>
      <c r="V25">
        <f t="shared" si="8"/>
        <v>0.23500371220159444</v>
      </c>
      <c r="W25">
        <f t="shared" si="8"/>
        <v>0.24026074574152917</v>
      </c>
      <c r="X25">
        <f t="shared" si="8"/>
        <v>0.2444583116907458</v>
      </c>
      <c r="Y25">
        <f t="shared" si="8"/>
        <v>0.24751657271185998</v>
      </c>
      <c r="Z25">
        <f t="shared" si="8"/>
        <v>0.24937604019289195</v>
      </c>
      <c r="AA25">
        <f t="shared" si="9"/>
        <v>0.25</v>
      </c>
      <c r="AB25">
        <f t="shared" si="9"/>
        <v>0.249376040192892</v>
      </c>
      <c r="AC25">
        <f t="shared" si="9"/>
        <v>0.24751657271185992</v>
      </c>
      <c r="AD25">
        <f t="shared" si="9"/>
        <v>0.24445831169074578</v>
      </c>
      <c r="AE25">
        <f t="shared" si="9"/>
        <v>0.24026074574152914</v>
      </c>
      <c r="AF25">
        <f t="shared" si="9"/>
        <v>0.23500371220159452</v>
      </c>
      <c r="AG25">
        <f t="shared" si="9"/>
        <v>0.22878424045665727</v>
      </c>
      <c r="AH25">
        <f t="shared" si="9"/>
        <v>0.22171287329310893</v>
      </c>
      <c r="AI25">
        <f t="shared" si="9"/>
        <v>0.21390969652029435</v>
      </c>
      <c r="AJ25">
        <f t="shared" si="9"/>
        <v>0.20550030734226343</v>
      </c>
      <c r="AK25">
        <f t="shared" si="9"/>
        <v>0.1966119332414818</v>
      </c>
      <c r="AL25">
        <f t="shared" si="9"/>
        <v>0.18736987954752043</v>
      </c>
      <c r="AM25">
        <f t="shared" si="9"/>
        <v>0.17789444064680562</v>
      </c>
      <c r="AN25">
        <f t="shared" si="9"/>
        <v>0.16829836246906016</v>
      </c>
      <c r="AO25">
        <f t="shared" si="9"/>
        <v>0.15868489749561454</v>
      </c>
      <c r="AP25">
        <f t="shared" si="9"/>
        <v>0.14914645207033267</v>
      </c>
      <c r="AQ25">
        <f t="shared" si="9"/>
        <v>0.13976379193306085</v>
      </c>
      <c r="AR25">
        <f t="shared" si="9"/>
        <v>0.13060574696620797</v>
      </c>
      <c r="AS25">
        <f t="shared" si="9"/>
        <v>0.12172934028708526</v>
      </c>
      <c r="AT25">
        <f t="shared" si="9"/>
        <v>0.11318025926193086</v>
      </c>
      <c r="AU25">
        <f t="shared" si="5"/>
        <v>0.10499358540350644</v>
      </c>
      <c r="AV25">
        <f t="shared" si="5"/>
        <v>0.09719470480062535</v>
      </c>
      <c r="AW25">
        <f t="shared" si="5"/>
        <v>0.08980032904006871</v>
      </c>
      <c r="AX25">
        <f t="shared" si="5"/>
        <v>0.08281956699074115</v>
      </c>
      <c r="AY25">
        <f t="shared" si="5"/>
        <v>0.07625499905185229</v>
      </c>
      <c r="AZ25">
        <f t="shared" si="5"/>
        <v>0.0701037165451082</v>
      </c>
      <c r="BA25">
        <f t="shared" si="5"/>
        <v>0.06435829917577356</v>
      </c>
      <c r="BB25">
        <f t="shared" si="5"/>
        <v>0.059007712483915314</v>
      </c>
      <c r="BC25">
        <f t="shared" si="5"/>
        <v>0.0540381147563844</v>
      </c>
      <c r="BD25">
        <f t="shared" si="5"/>
        <v>0.049433568936643336</v>
      </c>
    </row>
    <row r="26" spans="5:56" ht="12.75">
      <c r="E26">
        <f t="shared" si="6"/>
        <v>2.2000000000000006</v>
      </c>
      <c r="F26">
        <f t="shared" si="8"/>
        <v>0.08980032904006868</v>
      </c>
      <c r="G26">
        <f t="shared" si="8"/>
        <v>0.09719470480062535</v>
      </c>
      <c r="H26">
        <f t="shared" si="8"/>
        <v>0.10499358540350644</v>
      </c>
      <c r="I26">
        <f t="shared" si="8"/>
        <v>0.1131802592619309</v>
      </c>
      <c r="J26">
        <f t="shared" si="8"/>
        <v>0.12172934028708533</v>
      </c>
      <c r="K26">
        <f t="shared" si="8"/>
        <v>0.130605746966208</v>
      </c>
      <c r="L26">
        <f t="shared" si="8"/>
        <v>0.1397637919330609</v>
      </c>
      <c r="M26">
        <f t="shared" si="8"/>
        <v>0.14914645207033284</v>
      </c>
      <c r="N26">
        <f t="shared" si="8"/>
        <v>0.1586848974956146</v>
      </c>
      <c r="O26">
        <f t="shared" si="8"/>
        <v>0.1682983624690602</v>
      </c>
      <c r="P26">
        <f t="shared" si="8"/>
        <v>0.17789444064680562</v>
      </c>
      <c r="Q26">
        <f t="shared" si="8"/>
        <v>0.1873698795475205</v>
      </c>
      <c r="R26">
        <f t="shared" si="8"/>
        <v>0.19661193324148182</v>
      </c>
      <c r="S26">
        <f t="shared" si="8"/>
        <v>0.20550030734226338</v>
      </c>
      <c r="T26">
        <f t="shared" si="8"/>
        <v>0.2139096965202944</v>
      </c>
      <c r="U26">
        <f t="shared" si="8"/>
        <v>0.22171287329310901</v>
      </c>
      <c r="V26">
        <f t="shared" si="8"/>
        <v>0.22878424045665732</v>
      </c>
      <c r="W26">
        <f t="shared" si="8"/>
        <v>0.23500371220159444</v>
      </c>
      <c r="X26">
        <f t="shared" si="8"/>
        <v>0.2402607457415292</v>
      </c>
      <c r="Y26">
        <f t="shared" si="8"/>
        <v>0.2444583116907458</v>
      </c>
      <c r="Z26">
        <f t="shared" si="8"/>
        <v>0.24751657271185998</v>
      </c>
      <c r="AA26">
        <f t="shared" si="9"/>
        <v>0.249376040192892</v>
      </c>
      <c r="AB26">
        <f t="shared" si="9"/>
        <v>0.25</v>
      </c>
      <c r="AC26">
        <f t="shared" si="9"/>
        <v>0.2493760401928919</v>
      </c>
      <c r="AD26">
        <f t="shared" si="9"/>
        <v>0.24751657271185995</v>
      </c>
      <c r="AE26">
        <f t="shared" si="9"/>
        <v>0.24445831169074592</v>
      </c>
      <c r="AF26">
        <f t="shared" si="9"/>
        <v>0.2402607457415291</v>
      </c>
      <c r="AG26">
        <f t="shared" si="9"/>
        <v>0.23500371220159438</v>
      </c>
      <c r="AH26">
        <f t="shared" si="9"/>
        <v>0.22878424045665727</v>
      </c>
      <c r="AI26">
        <f t="shared" si="9"/>
        <v>0.22171287329310907</v>
      </c>
      <c r="AJ26">
        <f t="shared" si="9"/>
        <v>0.21390969652029437</v>
      </c>
      <c r="AK26">
        <f t="shared" si="9"/>
        <v>0.20550030734226332</v>
      </c>
      <c r="AL26">
        <f t="shared" si="9"/>
        <v>0.19661193324148177</v>
      </c>
      <c r="AM26">
        <f t="shared" si="9"/>
        <v>0.18736987954752057</v>
      </c>
      <c r="AN26">
        <f t="shared" si="9"/>
        <v>0.17789444064680562</v>
      </c>
      <c r="AO26">
        <f t="shared" si="9"/>
        <v>0.16829836246906008</v>
      </c>
      <c r="AP26">
        <f t="shared" si="9"/>
        <v>0.1586848974956145</v>
      </c>
      <c r="AQ26">
        <f t="shared" si="9"/>
        <v>0.14914645207033278</v>
      </c>
      <c r="AR26">
        <f t="shared" si="9"/>
        <v>0.13976379193306088</v>
      </c>
      <c r="AS26">
        <f t="shared" si="9"/>
        <v>0.13060574696620786</v>
      </c>
      <c r="AT26">
        <f t="shared" si="9"/>
        <v>0.12172934028708524</v>
      </c>
      <c r="AU26">
        <f t="shared" si="5"/>
        <v>0.11318025926193087</v>
      </c>
      <c r="AV26">
        <f t="shared" si="5"/>
        <v>0.10499358540350644</v>
      </c>
      <c r="AW26">
        <f t="shared" si="5"/>
        <v>0.09719470480062535</v>
      </c>
      <c r="AX26">
        <f t="shared" si="5"/>
        <v>0.08980032904006871</v>
      </c>
      <c r="AY26">
        <f t="shared" si="5"/>
        <v>0.08281956699074117</v>
      </c>
      <c r="AZ26">
        <f t="shared" si="5"/>
        <v>0.07625499905185228</v>
      </c>
      <c r="BA26">
        <f t="shared" si="5"/>
        <v>0.07010371654510822</v>
      </c>
      <c r="BB26">
        <f t="shared" si="5"/>
        <v>0.06435829917577357</v>
      </c>
      <c r="BC26">
        <f t="shared" si="5"/>
        <v>0.059007712483915314</v>
      </c>
      <c r="BD26">
        <f t="shared" si="5"/>
        <v>0.05403811475638439</v>
      </c>
    </row>
    <row r="27" spans="5:56" ht="12.75">
      <c r="E27">
        <f t="shared" si="6"/>
        <v>2.3000000000000007</v>
      </c>
      <c r="F27">
        <f t="shared" si="8"/>
        <v>0.0828195669907411</v>
      </c>
      <c r="G27">
        <f t="shared" si="8"/>
        <v>0.08980032904006867</v>
      </c>
      <c r="H27">
        <f t="shared" si="8"/>
        <v>0.09719470480062532</v>
      </c>
      <c r="I27">
        <f t="shared" si="8"/>
        <v>0.10499358540350648</v>
      </c>
      <c r="J27">
        <f t="shared" si="8"/>
        <v>0.11318025926193095</v>
      </c>
      <c r="K27">
        <f t="shared" si="8"/>
        <v>0.12172934028708532</v>
      </c>
      <c r="L27">
        <f t="shared" si="8"/>
        <v>0.13060574696620794</v>
      </c>
      <c r="M27">
        <f t="shared" si="8"/>
        <v>0.1397637919330609</v>
      </c>
      <c r="N27">
        <f t="shared" si="8"/>
        <v>0.14914645207033278</v>
      </c>
      <c r="O27">
        <f t="shared" si="8"/>
        <v>0.15868489749561457</v>
      </c>
      <c r="P27">
        <f t="shared" si="8"/>
        <v>0.16829836246906013</v>
      </c>
      <c r="Q27">
        <f t="shared" si="8"/>
        <v>0.17789444064680562</v>
      </c>
      <c r="R27">
        <f t="shared" si="8"/>
        <v>0.1873698795475205</v>
      </c>
      <c r="S27">
        <f t="shared" si="8"/>
        <v>0.1966119332414818</v>
      </c>
      <c r="T27">
        <f t="shared" si="8"/>
        <v>0.20550030734226338</v>
      </c>
      <c r="U27">
        <f t="shared" si="8"/>
        <v>0.21390969652029443</v>
      </c>
      <c r="V27">
        <f t="shared" si="8"/>
        <v>0.221712873293109</v>
      </c>
      <c r="W27">
        <f t="shared" si="8"/>
        <v>0.22878424045665735</v>
      </c>
      <c r="X27">
        <f t="shared" si="8"/>
        <v>0.23500371220159444</v>
      </c>
      <c r="Y27">
        <f t="shared" si="8"/>
        <v>0.2402607457415292</v>
      </c>
      <c r="Z27">
        <f t="shared" si="8"/>
        <v>0.24445831169074592</v>
      </c>
      <c r="AA27">
        <f t="shared" si="9"/>
        <v>0.24751657271185992</v>
      </c>
      <c r="AB27">
        <f t="shared" si="9"/>
        <v>0.2493760401928919</v>
      </c>
      <c r="AC27">
        <f t="shared" si="9"/>
        <v>0.25</v>
      </c>
      <c r="AD27">
        <f t="shared" si="9"/>
        <v>0.249376040192892</v>
      </c>
      <c r="AE27">
        <f t="shared" si="9"/>
        <v>0.24751657271185998</v>
      </c>
      <c r="AF27">
        <f t="shared" si="9"/>
        <v>0.2444583116907458</v>
      </c>
      <c r="AG27">
        <f t="shared" si="9"/>
        <v>0.2402607457415291</v>
      </c>
      <c r="AH27">
        <f t="shared" si="9"/>
        <v>0.23500371220159452</v>
      </c>
      <c r="AI27">
        <f t="shared" si="9"/>
        <v>0.22878424045665727</v>
      </c>
      <c r="AJ27">
        <f t="shared" si="9"/>
        <v>0.22171287329310896</v>
      </c>
      <c r="AK27">
        <f t="shared" si="9"/>
        <v>0.21390969652029437</v>
      </c>
      <c r="AL27">
        <f t="shared" si="9"/>
        <v>0.20550030734226346</v>
      </c>
      <c r="AM27">
        <f t="shared" si="9"/>
        <v>0.19661193324148177</v>
      </c>
      <c r="AN27">
        <f t="shared" si="9"/>
        <v>0.18736987954752046</v>
      </c>
      <c r="AO27">
        <f t="shared" si="9"/>
        <v>0.1778944406468056</v>
      </c>
      <c r="AP27">
        <f t="shared" si="9"/>
        <v>0.1682983624690602</v>
      </c>
      <c r="AQ27">
        <f t="shared" si="9"/>
        <v>0.15868489749561454</v>
      </c>
      <c r="AR27">
        <f t="shared" si="9"/>
        <v>0.14914645207033267</v>
      </c>
      <c r="AS27">
        <f t="shared" si="9"/>
        <v>0.13976379193306085</v>
      </c>
      <c r="AT27">
        <f t="shared" si="9"/>
        <v>0.13060574696620797</v>
      </c>
      <c r="AU27">
        <f t="shared" si="5"/>
        <v>0.12172934028708533</v>
      </c>
      <c r="AV27">
        <f t="shared" si="5"/>
        <v>0.11318025926193097</v>
      </c>
      <c r="AW27">
        <f t="shared" si="5"/>
        <v>0.10499358540350652</v>
      </c>
      <c r="AX27">
        <f t="shared" si="5"/>
        <v>0.09719470480062543</v>
      </c>
      <c r="AY27">
        <f t="shared" si="5"/>
        <v>0.0898003290400688</v>
      </c>
      <c r="AZ27">
        <f t="shared" si="5"/>
        <v>0.08281956699074121</v>
      </c>
      <c r="BA27">
        <f t="shared" si="5"/>
        <v>0.07625499905185233</v>
      </c>
      <c r="BB27">
        <f t="shared" si="5"/>
        <v>0.07010371654510826</v>
      </c>
      <c r="BC27">
        <f t="shared" si="5"/>
        <v>0.06435829917577363</v>
      </c>
      <c r="BD27">
        <f t="shared" si="5"/>
        <v>0.05900771248391536</v>
      </c>
    </row>
    <row r="28" spans="5:56" ht="12.75">
      <c r="E28">
        <f t="shared" si="6"/>
        <v>2.400000000000001</v>
      </c>
      <c r="F28">
        <f t="shared" si="8"/>
        <v>0.0762549990518522</v>
      </c>
      <c r="G28">
        <f t="shared" si="8"/>
        <v>0.08281956699074108</v>
      </c>
      <c r="H28">
        <f t="shared" si="8"/>
        <v>0.08980032904006865</v>
      </c>
      <c r="I28">
        <f>EXP(-($E28+I$3))/(EXP(-2*$E28)+EXP(-2*I$3)+2*EXP(-($E28+I$3)))</f>
        <v>0.09719470480062532</v>
      </c>
      <c r="J28">
        <f>EXP(-($E28+J$3))/(EXP(-2*$E28)+EXP(-2*J$3)+2*EXP(-($E28+J$3)))</f>
        <v>0.10499358540350646</v>
      </c>
      <c r="K28">
        <f>EXP(-($E28+K$3))/(EXP(-2*$E28)+EXP(-2*K$3)+2*EXP(-($E28+K$3)))</f>
        <v>0.1131802592619309</v>
      </c>
      <c r="L28">
        <f>EXP(-($E28+L$3))/(EXP(-2*$E28)+EXP(-2*L$3)+2*EXP(-($E28+L$3)))</f>
        <v>0.12172934028708529</v>
      </c>
      <c r="M28">
        <f>EXP(-($E28+M$3))/(EXP(-2*$E28)+EXP(-2*M$3)+2*EXP(-($E28+M$3)))</f>
        <v>0.13060574696620803</v>
      </c>
      <c r="N28">
        <f>EXP(-($E28+N$3))/(EXP(-2*$E28)+EXP(-2*N$3)+2*EXP(-($E28+N$3)))</f>
        <v>0.13976379193306093</v>
      </c>
      <c r="O28">
        <f>EXP(-($E28+O$3))/(EXP(-2*$E28)+EXP(-2*O$3)+2*EXP(-($E28+O$3)))</f>
        <v>0.14914645207033278</v>
      </c>
      <c r="P28">
        <f>EXP(-($E28+P$3))/(EXP(-2*$E28)+EXP(-2*P$3)+2*EXP(-($E28+P$3)))</f>
        <v>0.15868489749561454</v>
      </c>
      <c r="Q28">
        <f>EXP(-($E28+Q$3))/(EXP(-2*$E28)+EXP(-2*Q$3)+2*EXP(-($E28+Q$3)))</f>
        <v>0.1682983624690601</v>
      </c>
      <c r="R28">
        <f>EXP(-($E28+R$3))/(EXP(-2*$E28)+EXP(-2*R$3)+2*EXP(-($E28+R$3)))</f>
        <v>0.17789444064680562</v>
      </c>
      <c r="S28">
        <f>EXP(-($E28+S$3))/(EXP(-2*$E28)+EXP(-2*S$3)+2*EXP(-($E28+S$3)))</f>
        <v>0.18736987954752046</v>
      </c>
      <c r="T28">
        <f>EXP(-($E28+T$3))/(EXP(-2*$E28)+EXP(-2*T$3)+2*EXP(-($E28+T$3)))</f>
        <v>0.19661193324148182</v>
      </c>
      <c r="U28">
        <f>EXP(-($E28+U$3))/(EXP(-2*$E28)+EXP(-2*U$3)+2*EXP(-($E28+U$3)))</f>
        <v>0.20550030734226335</v>
      </c>
      <c r="V28">
        <f>EXP(-($E28+V$3))/(EXP(-2*$E28)+EXP(-2*V$3)+2*EXP(-($E28+V$3)))</f>
        <v>0.2139096965202944</v>
      </c>
      <c r="W28">
        <f>EXP(-($E28+W$3))/(EXP(-2*$E28)+EXP(-2*W$3)+2*EXP(-($E28+W$3)))</f>
        <v>0.221712873293109</v>
      </c>
      <c r="X28">
        <f>EXP(-($E28+X$3))/(EXP(-2*$E28)+EXP(-2*X$3)+2*EXP(-($E28+X$3)))</f>
        <v>0.22878424045665732</v>
      </c>
      <c r="Y28">
        <f>EXP(-($E28+Y$3))/(EXP(-2*$E28)+EXP(-2*Y$3)+2*EXP(-($E28+Y$3)))</f>
        <v>0.23500371220159447</v>
      </c>
      <c r="Z28">
        <f>EXP(-($E28+Z$3))/(EXP(-2*$E28)+EXP(-2*Z$3)+2*EXP(-($E28+Z$3)))</f>
        <v>0.2402607457415291</v>
      </c>
      <c r="AA28">
        <f t="shared" si="9"/>
        <v>0.24445831169074578</v>
      </c>
      <c r="AB28">
        <f t="shared" si="9"/>
        <v>0.24751657271185995</v>
      </c>
      <c r="AC28">
        <f t="shared" si="9"/>
        <v>0.249376040192892</v>
      </c>
      <c r="AD28">
        <f t="shared" si="9"/>
        <v>0.25</v>
      </c>
      <c r="AE28">
        <f t="shared" si="9"/>
        <v>0.24937604019289192</v>
      </c>
      <c r="AF28">
        <f t="shared" si="9"/>
        <v>0.24751657271185992</v>
      </c>
      <c r="AG28">
        <f t="shared" si="9"/>
        <v>0.24445831169074592</v>
      </c>
      <c r="AH28">
        <f t="shared" si="9"/>
        <v>0.24026074574152914</v>
      </c>
      <c r="AI28">
        <f t="shared" si="9"/>
        <v>0.23500371220159438</v>
      </c>
      <c r="AJ28">
        <f t="shared" si="9"/>
        <v>0.22878424045665727</v>
      </c>
      <c r="AK28">
        <f t="shared" si="9"/>
        <v>0.22171287329310907</v>
      </c>
      <c r="AL28">
        <f t="shared" si="9"/>
        <v>0.21390969652029437</v>
      </c>
      <c r="AM28">
        <f t="shared" si="9"/>
        <v>0.20550030734226332</v>
      </c>
      <c r="AN28">
        <f t="shared" si="9"/>
        <v>0.19661193324148174</v>
      </c>
      <c r="AO28">
        <f t="shared" si="9"/>
        <v>0.18736987954752055</v>
      </c>
      <c r="AP28">
        <f t="shared" si="9"/>
        <v>0.1778944406468056</v>
      </c>
      <c r="AQ28">
        <f t="shared" si="9"/>
        <v>0.16829836246906005</v>
      </c>
      <c r="AR28">
        <f t="shared" si="9"/>
        <v>0.1586848974956145</v>
      </c>
      <c r="AS28">
        <f t="shared" si="9"/>
        <v>0.14914645207033278</v>
      </c>
      <c r="AT28">
        <f t="shared" si="9"/>
        <v>0.13976379193306093</v>
      </c>
      <c r="AU28">
        <f t="shared" si="5"/>
        <v>0.13060574696620803</v>
      </c>
      <c r="AV28">
        <f t="shared" si="5"/>
        <v>0.1217293402870854</v>
      </c>
      <c r="AW28">
        <f t="shared" si="5"/>
        <v>0.11318025926193104</v>
      </c>
      <c r="AX28">
        <f t="shared" si="5"/>
        <v>0.10499358540350659</v>
      </c>
      <c r="AY28">
        <f t="shared" si="5"/>
        <v>0.0971947048006255</v>
      </c>
      <c r="AZ28">
        <f t="shared" si="5"/>
        <v>0.08980032904006884</v>
      </c>
      <c r="BA28">
        <f t="shared" si="5"/>
        <v>0.08281956699074128</v>
      </c>
      <c r="BB28">
        <f t="shared" si="5"/>
        <v>0.07625499905185239</v>
      </c>
      <c r="BC28">
        <f t="shared" si="5"/>
        <v>0.07010371654510832</v>
      </c>
      <c r="BD28">
        <f t="shared" si="5"/>
        <v>0.06435829917577367</v>
      </c>
    </row>
    <row r="29" spans="5:56" ht="12.75">
      <c r="E29">
        <f t="shared" si="6"/>
        <v>2.500000000000001</v>
      </c>
      <c r="F29">
        <f>EXP(-($E29+F$3))/(EXP(-2*$E29)+EXP(-2*F$3)+2*EXP(-($E29+F$3)))</f>
        <v>0.07010371654510811</v>
      </c>
      <c r="G29">
        <f>EXP(-($E29+G$3))/(EXP(-2*$E29)+EXP(-2*G$3)+2*EXP(-($E29+G$3)))</f>
        <v>0.0762549990518522</v>
      </c>
      <c r="H29">
        <f>EXP(-($E29+H$3))/(EXP(-2*$E29)+EXP(-2*H$3)+2*EXP(-($E29+H$3)))</f>
        <v>0.08281956699074107</v>
      </c>
      <c r="I29">
        <f>EXP(-($E29+I$3))/(EXP(-2*$E29)+EXP(-2*I$3)+2*EXP(-($E29+I$3)))</f>
        <v>0.08980032904006867</v>
      </c>
      <c r="J29">
        <f>EXP(-($E29+J$3))/(EXP(-2*$E29)+EXP(-2*J$3)+2*EXP(-($E29+J$3)))</f>
        <v>0.09719470480062534</v>
      </c>
      <c r="K29">
        <f>EXP(-($E29+K$3))/(EXP(-2*$E29)+EXP(-2*K$3)+2*EXP(-($E29+K$3)))</f>
        <v>0.10499358540350644</v>
      </c>
      <c r="L29">
        <f>EXP(-($E29+L$3))/(EXP(-2*$E29)+EXP(-2*L$3)+2*EXP(-($E29+L$3)))</f>
        <v>0.11318025926193089</v>
      </c>
      <c r="M29">
        <f>EXP(-($E29+M$3))/(EXP(-2*$E29)+EXP(-2*M$3)+2*EXP(-($E29+M$3)))</f>
        <v>0.12172934028708529</v>
      </c>
      <c r="N29">
        <f>EXP(-($E29+N$3))/(EXP(-2*$E29)+EXP(-2*N$3)+2*EXP(-($E29+N$3)))</f>
        <v>0.130605746966208</v>
      </c>
      <c r="O29">
        <f>EXP(-($E29+O$3))/(EXP(-2*$E29)+EXP(-2*O$3)+2*EXP(-($E29+O$3)))</f>
        <v>0.1397637919330609</v>
      </c>
      <c r="P29">
        <f>EXP(-($E29+P$3))/(EXP(-2*$E29)+EXP(-2*P$3)+2*EXP(-($E29+P$3)))</f>
        <v>0.14914645207033272</v>
      </c>
      <c r="Q29">
        <f>EXP(-($E29+Q$3))/(EXP(-2*$E29)+EXP(-2*Q$3)+2*EXP(-($E29+Q$3)))</f>
        <v>0.15868489749561457</v>
      </c>
      <c r="R29">
        <f>EXP(-($E29+R$3))/(EXP(-2*$E29)+EXP(-2*R$3)+2*EXP(-($E29+R$3)))</f>
        <v>0.16829836246906013</v>
      </c>
      <c r="S29">
        <f>EXP(-($E29+S$3))/(EXP(-2*$E29)+EXP(-2*S$3)+2*EXP(-($E29+S$3)))</f>
        <v>0.17789444064680562</v>
      </c>
      <c r="T29">
        <f>EXP(-($E29+T$3))/(EXP(-2*$E29)+EXP(-2*T$3)+2*EXP(-($E29+T$3)))</f>
        <v>0.18736987954752046</v>
      </c>
      <c r="U29">
        <f>EXP(-($E29+U$3))/(EXP(-2*$E29)+EXP(-2*U$3)+2*EXP(-($E29+U$3)))</f>
        <v>0.19661193324148182</v>
      </c>
      <c r="V29">
        <f>EXP(-($E29+V$3))/(EXP(-2*$E29)+EXP(-2*V$3)+2*EXP(-($E29+V$3)))</f>
        <v>0.20550030734226335</v>
      </c>
      <c r="W29">
        <f>EXP(-($E29+W$3))/(EXP(-2*$E29)+EXP(-2*W$3)+2*EXP(-($E29+W$3)))</f>
        <v>0.2139096965202944</v>
      </c>
      <c r="X29">
        <f>EXP(-($E29+X$3))/(EXP(-2*$E29)+EXP(-2*X$3)+2*EXP(-($E29+X$3)))</f>
        <v>0.221712873293109</v>
      </c>
      <c r="Y29">
        <f>EXP(-($E29+Y$3))/(EXP(-2*$E29)+EXP(-2*Y$3)+2*EXP(-($E29+Y$3)))</f>
        <v>0.2287842404566573</v>
      </c>
      <c r="Z29">
        <f>EXP(-($E29+Z$3))/(EXP(-2*$E29)+EXP(-2*Z$3)+2*EXP(-($E29+Z$3)))</f>
        <v>0.2350037122015944</v>
      </c>
      <c r="AA29">
        <f t="shared" si="9"/>
        <v>0.24026074574152914</v>
      </c>
      <c r="AB29">
        <f t="shared" si="9"/>
        <v>0.24445831169074592</v>
      </c>
      <c r="AC29">
        <f t="shared" si="9"/>
        <v>0.24751657271185998</v>
      </c>
      <c r="AD29">
        <f t="shared" si="9"/>
        <v>0.24937604019289192</v>
      </c>
      <c r="AE29">
        <f t="shared" si="9"/>
        <v>0.25</v>
      </c>
      <c r="AF29">
        <f t="shared" si="9"/>
        <v>0.24937604019289203</v>
      </c>
      <c r="AG29">
        <f t="shared" si="9"/>
        <v>0.24751657271185995</v>
      </c>
      <c r="AH29">
        <f t="shared" si="9"/>
        <v>0.24445831169074583</v>
      </c>
      <c r="AI29">
        <f t="shared" si="9"/>
        <v>0.24026074574152909</v>
      </c>
      <c r="AJ29">
        <f t="shared" si="9"/>
        <v>0.23500371220159452</v>
      </c>
      <c r="AK29">
        <f t="shared" si="9"/>
        <v>0.2287842404566573</v>
      </c>
      <c r="AL29">
        <f t="shared" si="9"/>
        <v>0.22171287329310896</v>
      </c>
      <c r="AM29">
        <f t="shared" si="9"/>
        <v>0.21390969652029437</v>
      </c>
      <c r="AN29">
        <f t="shared" si="9"/>
        <v>0.20550030734226343</v>
      </c>
      <c r="AO29">
        <f t="shared" si="9"/>
        <v>0.1966119332414818</v>
      </c>
      <c r="AP29">
        <f t="shared" si="9"/>
        <v>0.18736987954752043</v>
      </c>
      <c r="AQ29">
        <f t="shared" si="9"/>
        <v>0.1778944406468056</v>
      </c>
      <c r="AR29">
        <f t="shared" si="9"/>
        <v>0.16829836246906016</v>
      </c>
      <c r="AS29">
        <f t="shared" si="9"/>
        <v>0.15868489749561454</v>
      </c>
      <c r="AT29">
        <f t="shared" si="9"/>
        <v>0.1491464520703328</v>
      </c>
      <c r="AU29">
        <f t="shared" si="5"/>
        <v>0.13976379193306093</v>
      </c>
      <c r="AV29">
        <f t="shared" si="5"/>
        <v>0.13060574696620805</v>
      </c>
      <c r="AW29">
        <f t="shared" si="5"/>
        <v>0.12172934028708542</v>
      </c>
      <c r="AX29">
        <f t="shared" si="5"/>
        <v>0.11318025926193102</v>
      </c>
      <c r="AY29">
        <f t="shared" si="5"/>
        <v>0.10499358540350659</v>
      </c>
      <c r="AZ29">
        <f t="shared" si="5"/>
        <v>0.09719470480062549</v>
      </c>
      <c r="BA29">
        <f t="shared" si="5"/>
        <v>0.08980032904006884</v>
      </c>
      <c r="BB29">
        <f aca="true" t="shared" si="10" ref="AU29:BD54">EXP(-($E29+BB$3))/(EXP(-2*$E29)+EXP(-2*BB$3)+2*EXP(-($E29+BB$3)))</f>
        <v>0.08281956699074128</v>
      </c>
      <c r="BC29">
        <f t="shared" si="10"/>
        <v>0.07625499905185239</v>
      </c>
      <c r="BD29">
        <f t="shared" si="10"/>
        <v>0.07010371654510832</v>
      </c>
    </row>
    <row r="30" spans="5:56" ht="12.75">
      <c r="E30">
        <f t="shared" si="6"/>
        <v>2.600000000000001</v>
      </c>
      <c r="F30">
        <f>EXP(-($E30+F$3))/(EXP(-2*$E30)+EXP(-2*F$3)+2*EXP(-($E30+F$3)))</f>
        <v>0.06435829917577345</v>
      </c>
      <c r="G30">
        <f>EXP(-($E30+G$3))/(EXP(-2*$E30)+EXP(-2*G$3)+2*EXP(-($E30+G$3)))</f>
        <v>0.0701037165451081</v>
      </c>
      <c r="H30">
        <f>EXP(-($E30+H$3))/(EXP(-2*$E30)+EXP(-2*H$3)+2*EXP(-($E30+H$3)))</f>
        <v>0.07625499905185218</v>
      </c>
      <c r="I30">
        <f>EXP(-($E30+I$3))/(EXP(-2*$E30)+EXP(-2*I$3)+2*EXP(-($E30+I$3)))</f>
        <v>0.08281956699074107</v>
      </c>
      <c r="J30">
        <f>EXP(-($E30+J$3))/(EXP(-2*$E30)+EXP(-2*J$3)+2*EXP(-($E30+J$3)))</f>
        <v>0.08980032904006865</v>
      </c>
      <c r="K30">
        <f>EXP(-($E30+K$3))/(EXP(-2*$E30)+EXP(-2*K$3)+2*EXP(-($E30+K$3)))</f>
        <v>0.09719470480062532</v>
      </c>
      <c r="L30">
        <f>EXP(-($E30+L$3))/(EXP(-2*$E30)+EXP(-2*L$3)+2*EXP(-($E30+L$3)))</f>
        <v>0.10499358540350642</v>
      </c>
      <c r="M30">
        <f>EXP(-($E30+M$3))/(EXP(-2*$E30)+EXP(-2*M$3)+2*EXP(-($E30+M$3)))</f>
        <v>0.11318025926193091</v>
      </c>
      <c r="N30">
        <f>EXP(-($E30+N$3))/(EXP(-2*$E30)+EXP(-2*N$3)+2*EXP(-($E30+N$3)))</f>
        <v>0.12172934028708532</v>
      </c>
      <c r="O30">
        <f>EXP(-($E30+O$3))/(EXP(-2*$E30)+EXP(-2*O$3)+2*EXP(-($E30+O$3)))</f>
        <v>0.13060574696620797</v>
      </c>
      <c r="P30">
        <f>EXP(-($E30+P$3))/(EXP(-2*$E30)+EXP(-2*P$3)+2*EXP(-($E30+P$3)))</f>
        <v>0.13976379193306088</v>
      </c>
      <c r="Q30">
        <f>EXP(-($E30+Q$3))/(EXP(-2*$E30)+EXP(-2*Q$3)+2*EXP(-($E30+Q$3)))</f>
        <v>0.14914645207033272</v>
      </c>
      <c r="R30">
        <f>EXP(-($E30+R$3))/(EXP(-2*$E30)+EXP(-2*R$3)+2*EXP(-($E30+R$3)))</f>
        <v>0.15868489749561457</v>
      </c>
      <c r="S30">
        <f>EXP(-($E30+S$3))/(EXP(-2*$E30)+EXP(-2*S$3)+2*EXP(-($E30+S$3)))</f>
        <v>0.16829836246906013</v>
      </c>
      <c r="T30">
        <f>EXP(-($E30+T$3))/(EXP(-2*$E30)+EXP(-2*T$3)+2*EXP(-($E30+T$3)))</f>
        <v>0.17789444064680562</v>
      </c>
      <c r="U30">
        <f>EXP(-($E30+U$3))/(EXP(-2*$E30)+EXP(-2*U$3)+2*EXP(-($E30+U$3)))</f>
        <v>0.1873698795475205</v>
      </c>
      <c r="V30">
        <f>EXP(-($E30+V$3))/(EXP(-2*$E30)+EXP(-2*V$3)+2*EXP(-($E30+V$3)))</f>
        <v>0.19661193324148182</v>
      </c>
      <c r="W30">
        <f>EXP(-($E30+W$3))/(EXP(-2*$E30)+EXP(-2*W$3)+2*EXP(-($E30+W$3)))</f>
        <v>0.20550030734226338</v>
      </c>
      <c r="X30">
        <f>EXP(-($E30+X$3))/(EXP(-2*$E30)+EXP(-2*X$3)+2*EXP(-($E30+X$3)))</f>
        <v>0.21390969652029437</v>
      </c>
      <c r="Y30">
        <f>EXP(-($E30+Y$3))/(EXP(-2*$E30)+EXP(-2*Y$3)+2*EXP(-($E30+Y$3)))</f>
        <v>0.22171287329310901</v>
      </c>
      <c r="Z30">
        <f>EXP(-($E30+Z$3))/(EXP(-2*$E30)+EXP(-2*Z$3)+2*EXP(-($E30+Z$3)))</f>
        <v>0.22878424045665727</v>
      </c>
      <c r="AA30">
        <f t="shared" si="9"/>
        <v>0.23500371220159452</v>
      </c>
      <c r="AB30">
        <f t="shared" si="9"/>
        <v>0.2402607457415291</v>
      </c>
      <c r="AC30">
        <f t="shared" si="9"/>
        <v>0.2444583116907458</v>
      </c>
      <c r="AD30">
        <f t="shared" si="9"/>
        <v>0.24751657271185992</v>
      </c>
      <c r="AE30">
        <f t="shared" si="9"/>
        <v>0.24937604019289203</v>
      </c>
      <c r="AF30">
        <f t="shared" si="9"/>
        <v>0.25</v>
      </c>
      <c r="AG30">
        <f t="shared" si="9"/>
        <v>0.24937604019289195</v>
      </c>
      <c r="AH30">
        <f t="shared" si="9"/>
        <v>0.24751657271185995</v>
      </c>
      <c r="AI30">
        <f t="shared" si="9"/>
        <v>0.24445831169074592</v>
      </c>
      <c r="AJ30">
        <f t="shared" si="9"/>
        <v>0.24026074574152914</v>
      </c>
      <c r="AK30">
        <f t="shared" si="9"/>
        <v>0.23500371220159438</v>
      </c>
      <c r="AL30">
        <f t="shared" si="9"/>
        <v>0.22878424045665724</v>
      </c>
      <c r="AM30">
        <f t="shared" si="9"/>
        <v>0.22171287329310904</v>
      </c>
      <c r="AN30">
        <f t="shared" si="9"/>
        <v>0.21390969652029435</v>
      </c>
      <c r="AO30">
        <f t="shared" si="9"/>
        <v>0.2055003073422633</v>
      </c>
      <c r="AP30">
        <f t="shared" si="9"/>
        <v>0.19661193324148177</v>
      </c>
      <c r="AQ30">
        <f t="shared" si="9"/>
        <v>0.18736987954752055</v>
      </c>
      <c r="AR30">
        <f t="shared" si="9"/>
        <v>0.1778944406468056</v>
      </c>
      <c r="AS30">
        <f t="shared" si="9"/>
        <v>0.16829836246906005</v>
      </c>
      <c r="AT30">
        <f t="shared" si="9"/>
        <v>0.1586848974956145</v>
      </c>
      <c r="AU30">
        <f t="shared" si="10"/>
        <v>0.14914645207033275</v>
      </c>
      <c r="AV30">
        <f t="shared" si="10"/>
        <v>0.1397637919330609</v>
      </c>
      <c r="AW30">
        <f t="shared" si="10"/>
        <v>0.13060574696620805</v>
      </c>
      <c r="AX30">
        <f t="shared" si="10"/>
        <v>0.12172934028708539</v>
      </c>
      <c r="AY30">
        <f t="shared" si="10"/>
        <v>0.11318025926193101</v>
      </c>
      <c r="AZ30">
        <f t="shared" si="10"/>
        <v>0.10499358540350658</v>
      </c>
      <c r="BA30">
        <f t="shared" si="10"/>
        <v>0.09719470480062548</v>
      </c>
      <c r="BB30">
        <f t="shared" si="10"/>
        <v>0.08980032904006884</v>
      </c>
      <c r="BC30">
        <f t="shared" si="10"/>
        <v>0.08281956699074128</v>
      </c>
      <c r="BD30">
        <f t="shared" si="10"/>
        <v>0.07625499905185239</v>
      </c>
    </row>
    <row r="31" spans="5:56" ht="12.75">
      <c r="E31">
        <f t="shared" si="6"/>
        <v>2.700000000000001</v>
      </c>
      <c r="F31">
        <f>EXP(-($E31+F$3))/(EXP(-2*$E31)+EXP(-2*F$3)+2*EXP(-($E31+F$3)))</f>
        <v>0.05900771248391517</v>
      </c>
      <c r="G31">
        <f>EXP(-($E31+G$3))/(EXP(-2*$E31)+EXP(-2*G$3)+2*EXP(-($E31+G$3)))</f>
        <v>0.06435829917577345</v>
      </c>
      <c r="H31">
        <f>EXP(-($E31+H$3))/(EXP(-2*$E31)+EXP(-2*H$3)+2*EXP(-($E31+H$3)))</f>
        <v>0.07010371654510808</v>
      </c>
      <c r="I31">
        <f>EXP(-($E31+I$3))/(EXP(-2*$E31)+EXP(-2*I$3)+2*EXP(-($E31+I$3)))</f>
        <v>0.0762549990518522</v>
      </c>
      <c r="J31">
        <f>EXP(-($E31+J$3))/(EXP(-2*$E31)+EXP(-2*J$3)+2*EXP(-($E31+J$3)))</f>
        <v>0.08281956699074108</v>
      </c>
      <c r="K31">
        <f>EXP(-($E31+K$3))/(EXP(-2*$E31)+EXP(-2*K$3)+2*EXP(-($E31+K$3)))</f>
        <v>0.08980032904006864</v>
      </c>
      <c r="L31">
        <f>EXP(-($E31+L$3))/(EXP(-2*$E31)+EXP(-2*L$3)+2*EXP(-($E31+L$3)))</f>
        <v>0.09719470480062532</v>
      </c>
      <c r="M31">
        <f>EXP(-($E31+M$3))/(EXP(-2*$E31)+EXP(-2*M$3)+2*EXP(-($E31+M$3)))</f>
        <v>0.1049935854035064</v>
      </c>
      <c r="N31">
        <f>EXP(-($E31+N$3))/(EXP(-2*$E31)+EXP(-2*N$3)+2*EXP(-($E31+N$3)))</f>
        <v>0.1131802592619309</v>
      </c>
      <c r="O31">
        <f>EXP(-($E31+O$3))/(EXP(-2*$E31)+EXP(-2*O$3)+2*EXP(-($E31+O$3)))</f>
        <v>0.1217293402870853</v>
      </c>
      <c r="P31">
        <f>EXP(-($E31+P$3))/(EXP(-2*$E31)+EXP(-2*P$3)+2*EXP(-($E31+P$3)))</f>
        <v>0.13060574696620794</v>
      </c>
      <c r="Q31">
        <f>EXP(-($E31+Q$3))/(EXP(-2*$E31)+EXP(-2*Q$3)+2*EXP(-($E31+Q$3)))</f>
        <v>0.1397637919330609</v>
      </c>
      <c r="R31">
        <f>EXP(-($E31+R$3))/(EXP(-2*$E31)+EXP(-2*R$3)+2*EXP(-($E31+R$3)))</f>
        <v>0.14914645207033272</v>
      </c>
      <c r="S31">
        <f>EXP(-($E31+S$3))/(EXP(-2*$E31)+EXP(-2*S$3)+2*EXP(-($E31+S$3)))</f>
        <v>0.15868489749561457</v>
      </c>
      <c r="T31">
        <f>EXP(-($E31+T$3))/(EXP(-2*$E31)+EXP(-2*T$3)+2*EXP(-($E31+T$3)))</f>
        <v>0.1682983624690601</v>
      </c>
      <c r="U31">
        <f>EXP(-($E31+U$3))/(EXP(-2*$E31)+EXP(-2*U$3)+2*EXP(-($E31+U$3)))</f>
        <v>0.17789444064680565</v>
      </c>
      <c r="V31">
        <f>EXP(-($E31+V$3))/(EXP(-2*$E31)+EXP(-2*V$3)+2*EXP(-($E31+V$3)))</f>
        <v>0.1873698795475205</v>
      </c>
      <c r="W31">
        <f>EXP(-($E31+W$3))/(EXP(-2*$E31)+EXP(-2*W$3)+2*EXP(-($E31+W$3)))</f>
        <v>0.19661193324148182</v>
      </c>
      <c r="X31">
        <f>EXP(-($E31+X$3))/(EXP(-2*$E31)+EXP(-2*X$3)+2*EXP(-($E31+X$3)))</f>
        <v>0.20550030734226338</v>
      </c>
      <c r="Y31">
        <f>EXP(-($E31+Y$3))/(EXP(-2*$E31)+EXP(-2*Y$3)+2*EXP(-($E31+Y$3)))</f>
        <v>0.21390969652029443</v>
      </c>
      <c r="Z31">
        <f>EXP(-($E31+Z$3))/(EXP(-2*$E31)+EXP(-2*Z$3)+2*EXP(-($E31+Z$3)))</f>
        <v>0.22171287329310907</v>
      </c>
      <c r="AA31">
        <f t="shared" si="9"/>
        <v>0.22878424045665727</v>
      </c>
      <c r="AB31">
        <f t="shared" si="9"/>
        <v>0.23500371220159438</v>
      </c>
      <c r="AC31">
        <f t="shared" si="9"/>
        <v>0.2402607457415291</v>
      </c>
      <c r="AD31">
        <f t="shared" si="9"/>
        <v>0.24445831169074592</v>
      </c>
      <c r="AE31">
        <f t="shared" si="9"/>
        <v>0.24751657271185995</v>
      </c>
      <c r="AF31">
        <f t="shared" si="9"/>
        <v>0.24937604019289195</v>
      </c>
      <c r="AG31">
        <f t="shared" si="9"/>
        <v>0.25</v>
      </c>
      <c r="AH31">
        <f t="shared" si="9"/>
        <v>0.249376040192892</v>
      </c>
      <c r="AI31">
        <f t="shared" si="9"/>
        <v>0.24751657271185995</v>
      </c>
      <c r="AJ31">
        <f t="shared" si="9"/>
        <v>0.2444583116907458</v>
      </c>
      <c r="AK31">
        <f t="shared" si="9"/>
        <v>0.24026074574152914</v>
      </c>
      <c r="AL31">
        <f t="shared" si="9"/>
        <v>0.23500371220159452</v>
      </c>
      <c r="AM31">
        <f t="shared" si="9"/>
        <v>0.22878424045665727</v>
      </c>
      <c r="AN31">
        <f t="shared" si="9"/>
        <v>0.22171287329310896</v>
      </c>
      <c r="AO31">
        <f t="shared" si="9"/>
        <v>0.21390969652029435</v>
      </c>
      <c r="AP31">
        <f t="shared" si="9"/>
        <v>0.20550030734226343</v>
      </c>
      <c r="AQ31">
        <f t="shared" si="9"/>
        <v>0.1966119332414818</v>
      </c>
      <c r="AR31">
        <f t="shared" si="9"/>
        <v>0.18736987954752046</v>
      </c>
      <c r="AS31">
        <f t="shared" si="9"/>
        <v>0.1778944406468056</v>
      </c>
      <c r="AT31">
        <f t="shared" si="9"/>
        <v>0.16829836246906016</v>
      </c>
      <c r="AU31">
        <f t="shared" si="10"/>
        <v>0.15868489749561462</v>
      </c>
      <c r="AV31">
        <f t="shared" si="10"/>
        <v>0.14914645207033286</v>
      </c>
      <c r="AW31">
        <f t="shared" si="10"/>
        <v>0.13976379193306104</v>
      </c>
      <c r="AX31">
        <f t="shared" si="10"/>
        <v>0.1306057469662081</v>
      </c>
      <c r="AY31">
        <f t="shared" si="10"/>
        <v>0.12172934028708547</v>
      </c>
      <c r="AZ31">
        <f t="shared" si="10"/>
        <v>0.1131802592619311</v>
      </c>
      <c r="BA31">
        <f t="shared" si="10"/>
        <v>0.10499358540350666</v>
      </c>
      <c r="BB31">
        <f t="shared" si="10"/>
        <v>0.09719470480062557</v>
      </c>
      <c r="BC31">
        <f t="shared" si="10"/>
        <v>0.08980032904006889</v>
      </c>
      <c r="BD31">
        <f t="shared" si="10"/>
        <v>0.08281956699074135</v>
      </c>
    </row>
    <row r="32" spans="5:56" ht="12.75">
      <c r="E32">
        <f t="shared" si="6"/>
        <v>2.800000000000001</v>
      </c>
      <c r="F32">
        <f>EXP(-($E32+F$3))/(EXP(-2*$E32)+EXP(-2*F$3)+2*EXP(-($E32+F$3)))</f>
        <v>0.054038114756384245</v>
      </c>
      <c r="G32">
        <f>EXP(-($E32+G$3))/(EXP(-2*$E32)+EXP(-2*G$3)+2*EXP(-($E32+G$3)))</f>
        <v>0.059007712483915176</v>
      </c>
      <c r="H32">
        <f>EXP(-($E32+H$3))/(EXP(-2*$E32)+EXP(-2*H$3)+2*EXP(-($E32+H$3)))</f>
        <v>0.06435829917577342</v>
      </c>
      <c r="I32">
        <f>EXP(-($E32+I$3))/(EXP(-2*$E32)+EXP(-2*I$3)+2*EXP(-($E32+I$3)))</f>
        <v>0.07010371654510808</v>
      </c>
      <c r="J32">
        <f>EXP(-($E32+J$3))/(EXP(-2*$E32)+EXP(-2*J$3)+2*EXP(-($E32+J$3)))</f>
        <v>0.07625499905185218</v>
      </c>
      <c r="K32">
        <f>EXP(-($E32+K$3))/(EXP(-2*$E32)+EXP(-2*K$3)+2*EXP(-($E32+K$3)))</f>
        <v>0.08281956699074108</v>
      </c>
      <c r="L32">
        <f>EXP(-($E32+L$3))/(EXP(-2*$E32)+EXP(-2*L$3)+2*EXP(-($E32+L$3)))</f>
        <v>0.08980032904006864</v>
      </c>
      <c r="M32">
        <f>EXP(-($E32+M$3))/(EXP(-2*$E32)+EXP(-2*M$3)+2*EXP(-($E32+M$3)))</f>
        <v>0.09719470480062532</v>
      </c>
      <c r="N32">
        <f>EXP(-($E32+N$3))/(EXP(-2*$E32)+EXP(-2*N$3)+2*EXP(-($E32+N$3)))</f>
        <v>0.10499358540350644</v>
      </c>
      <c r="O32">
        <f>EXP(-($E32+O$3))/(EXP(-2*$E32)+EXP(-2*O$3)+2*EXP(-($E32+O$3)))</f>
        <v>0.11318025926193089</v>
      </c>
      <c r="P32">
        <f>EXP(-($E32+P$3))/(EXP(-2*$E32)+EXP(-2*P$3)+2*EXP(-($E32+P$3)))</f>
        <v>0.12172934028708526</v>
      </c>
      <c r="Q32">
        <f>EXP(-($E32+Q$3))/(EXP(-2*$E32)+EXP(-2*Q$3)+2*EXP(-($E32+Q$3)))</f>
        <v>0.13060574696620791</v>
      </c>
      <c r="R32">
        <f>EXP(-($E32+R$3))/(EXP(-2*$E32)+EXP(-2*R$3)+2*EXP(-($E32+R$3)))</f>
        <v>0.1397637919330609</v>
      </c>
      <c r="S32">
        <f>EXP(-($E32+S$3))/(EXP(-2*$E32)+EXP(-2*S$3)+2*EXP(-($E32+S$3)))</f>
        <v>0.14914645207033272</v>
      </c>
      <c r="T32">
        <f>EXP(-($E32+T$3))/(EXP(-2*$E32)+EXP(-2*T$3)+2*EXP(-($E32+T$3)))</f>
        <v>0.1586848974956146</v>
      </c>
      <c r="U32">
        <f>EXP(-($E32+U$3))/(EXP(-2*$E32)+EXP(-2*U$3)+2*EXP(-($E32+U$3)))</f>
        <v>0.1682983624690601</v>
      </c>
      <c r="V32">
        <f>EXP(-($E32+V$3))/(EXP(-2*$E32)+EXP(-2*V$3)+2*EXP(-($E32+V$3)))</f>
        <v>0.17789444064680565</v>
      </c>
      <c r="W32">
        <f>EXP(-($E32+W$3))/(EXP(-2*$E32)+EXP(-2*W$3)+2*EXP(-($E32+W$3)))</f>
        <v>0.1873698795475205</v>
      </c>
      <c r="X32">
        <f>EXP(-($E32+X$3))/(EXP(-2*$E32)+EXP(-2*X$3)+2*EXP(-($E32+X$3)))</f>
        <v>0.19661193324148182</v>
      </c>
      <c r="Y32">
        <f>EXP(-($E32+Y$3))/(EXP(-2*$E32)+EXP(-2*Y$3)+2*EXP(-($E32+Y$3)))</f>
        <v>0.20550030734226338</v>
      </c>
      <c r="Z32">
        <f>EXP(-($E32+Z$3))/(EXP(-2*$E32)+EXP(-2*Z$3)+2*EXP(-($E32+Z$3)))</f>
        <v>0.21390969652029437</v>
      </c>
      <c r="AA32">
        <f t="shared" si="9"/>
        <v>0.22171287329310893</v>
      </c>
      <c r="AB32">
        <f t="shared" si="9"/>
        <v>0.22878424045665727</v>
      </c>
      <c r="AC32">
        <f t="shared" si="9"/>
        <v>0.23500371220159452</v>
      </c>
      <c r="AD32">
        <f t="shared" si="9"/>
        <v>0.24026074574152914</v>
      </c>
      <c r="AE32">
        <f t="shared" si="9"/>
        <v>0.24445831169074583</v>
      </c>
      <c r="AF32">
        <f t="shared" si="9"/>
        <v>0.24751657271185995</v>
      </c>
      <c r="AG32">
        <f t="shared" si="9"/>
        <v>0.249376040192892</v>
      </c>
      <c r="AH32">
        <f t="shared" si="9"/>
        <v>0.25</v>
      </c>
      <c r="AI32">
        <f t="shared" si="9"/>
        <v>0.24937604019289192</v>
      </c>
      <c r="AJ32">
        <f t="shared" si="9"/>
        <v>0.24751657271185992</v>
      </c>
      <c r="AK32">
        <f t="shared" si="9"/>
        <v>0.24445831169074592</v>
      </c>
      <c r="AL32">
        <f t="shared" si="9"/>
        <v>0.24026074574152914</v>
      </c>
      <c r="AM32">
        <f t="shared" si="9"/>
        <v>0.23500371220159438</v>
      </c>
      <c r="AN32">
        <f t="shared" si="9"/>
        <v>0.22878424045665724</v>
      </c>
      <c r="AO32">
        <f t="shared" si="9"/>
        <v>0.22171287329310904</v>
      </c>
      <c r="AP32">
        <f>EXP(-($E32+AP$3))/(EXP(-2*$E32)+EXP(-2*AP$3)+2*EXP(-($E32+AP$3)))</f>
        <v>0.21390969652029437</v>
      </c>
      <c r="AQ32">
        <f>EXP(-($E32+AQ$3))/(EXP(-2*$E32)+EXP(-2*AQ$3)+2*EXP(-($E32+AQ$3)))</f>
        <v>0.20550030734226332</v>
      </c>
      <c r="AR32">
        <f>EXP(-($E32+AR$3))/(EXP(-2*$E32)+EXP(-2*AR$3)+2*EXP(-($E32+AR$3)))</f>
        <v>0.19661193324148177</v>
      </c>
      <c r="AS32">
        <f>EXP(-($E32+AS$3))/(EXP(-2*$E32)+EXP(-2*AS$3)+2*EXP(-($E32+AS$3)))</f>
        <v>0.18736987954752055</v>
      </c>
      <c r="AT32">
        <f>EXP(-($E32+AT$3))/(EXP(-2*$E32)+EXP(-2*AT$3)+2*EXP(-($E32+AT$3)))</f>
        <v>0.17789444064680568</v>
      </c>
      <c r="AU32">
        <f t="shared" si="10"/>
        <v>0.16829836246906027</v>
      </c>
      <c r="AV32">
        <f t="shared" si="10"/>
        <v>0.1586848974956147</v>
      </c>
      <c r="AW32">
        <f t="shared" si="10"/>
        <v>0.14914645207033292</v>
      </c>
      <c r="AX32">
        <f t="shared" si="10"/>
        <v>0.13976379193306113</v>
      </c>
      <c r="AY32">
        <f t="shared" si="10"/>
        <v>0.1306057469662082</v>
      </c>
      <c r="AZ32">
        <f t="shared" si="10"/>
        <v>0.12172934028708556</v>
      </c>
      <c r="BA32">
        <f t="shared" si="10"/>
        <v>0.11318025926193119</v>
      </c>
      <c r="BB32">
        <f t="shared" si="10"/>
        <v>0.10499358540350671</v>
      </c>
      <c r="BC32">
        <f t="shared" si="10"/>
        <v>0.09719470480062561</v>
      </c>
      <c r="BD32">
        <f t="shared" si="10"/>
        <v>0.08980032904006895</v>
      </c>
    </row>
    <row r="33" spans="5:56" ht="12.75">
      <c r="E33">
        <f t="shared" si="6"/>
        <v>2.9000000000000012</v>
      </c>
      <c r="F33">
        <f>EXP(-($E33+F$3))/(EXP(-2*$E33)+EXP(-2*F$3)+2*EXP(-($E33+F$3)))</f>
        <v>0.049433568936643184</v>
      </c>
      <c r="G33">
        <f>EXP(-($E33+G$3))/(EXP(-2*$E33)+EXP(-2*G$3)+2*EXP(-($E33+G$3)))</f>
        <v>0.05403811475638423</v>
      </c>
      <c r="H33">
        <f>EXP(-($E33+H$3))/(EXP(-2*$E33)+EXP(-2*H$3)+2*EXP(-($E33+H$3)))</f>
        <v>0.059007712483915155</v>
      </c>
      <c r="I33">
        <f>EXP(-($E33+I$3))/(EXP(-2*$E33)+EXP(-2*I$3)+2*EXP(-($E33+I$3)))</f>
        <v>0.06435829917577345</v>
      </c>
      <c r="J33">
        <f>EXP(-($E33+J$3))/(EXP(-2*$E33)+EXP(-2*J$3)+2*EXP(-($E33+J$3)))</f>
        <v>0.07010371654510811</v>
      </c>
      <c r="K33">
        <f>EXP(-($E33+K$3))/(EXP(-2*$E33)+EXP(-2*K$3)+2*EXP(-($E33+K$3)))</f>
        <v>0.07625499905185217</v>
      </c>
      <c r="L33">
        <f>EXP(-($E33+L$3))/(EXP(-2*$E33)+EXP(-2*L$3)+2*EXP(-($E33+L$3)))</f>
        <v>0.08281956699074104</v>
      </c>
      <c r="M33">
        <f>EXP(-($E33+M$3))/(EXP(-2*$E33)+EXP(-2*M$3)+2*EXP(-($E33+M$3)))</f>
        <v>0.08980032904006861</v>
      </c>
      <c r="N33">
        <f>EXP(-($E33+N$3))/(EXP(-2*$E33)+EXP(-2*N$3)+2*EXP(-($E33+N$3)))</f>
        <v>0.09719470480062531</v>
      </c>
      <c r="O33">
        <f>EXP(-($E33+O$3))/(EXP(-2*$E33)+EXP(-2*O$3)+2*EXP(-($E33+O$3)))</f>
        <v>0.10499358540350642</v>
      </c>
      <c r="P33">
        <f>EXP(-($E33+P$3))/(EXP(-2*$E33)+EXP(-2*P$3)+2*EXP(-($E33+P$3)))</f>
        <v>0.11318025926193086</v>
      </c>
      <c r="Q33">
        <f>EXP(-($E33+Q$3))/(EXP(-2*$E33)+EXP(-2*Q$3)+2*EXP(-($E33+Q$3)))</f>
        <v>0.1217293402870853</v>
      </c>
      <c r="R33">
        <f>EXP(-($E33+R$3))/(EXP(-2*$E33)+EXP(-2*R$3)+2*EXP(-($E33+R$3)))</f>
        <v>0.13060574696620794</v>
      </c>
      <c r="S33">
        <f>EXP(-($E33+S$3))/(EXP(-2*$E33)+EXP(-2*S$3)+2*EXP(-($E33+S$3)))</f>
        <v>0.1397637919330609</v>
      </c>
      <c r="T33">
        <f>EXP(-($E33+T$3))/(EXP(-2*$E33)+EXP(-2*T$3)+2*EXP(-($E33+T$3)))</f>
        <v>0.14914645207033272</v>
      </c>
      <c r="U33">
        <f>EXP(-($E33+U$3))/(EXP(-2*$E33)+EXP(-2*U$3)+2*EXP(-($E33+U$3)))</f>
        <v>0.15868489749561457</v>
      </c>
      <c r="V33">
        <f>EXP(-($E33+V$3))/(EXP(-2*$E33)+EXP(-2*V$3)+2*EXP(-($E33+V$3)))</f>
        <v>0.16829836246906013</v>
      </c>
      <c r="W33">
        <f>EXP(-($E33+W$3))/(EXP(-2*$E33)+EXP(-2*W$3)+2*EXP(-($E33+W$3)))</f>
        <v>0.17789444064680565</v>
      </c>
      <c r="X33">
        <f>EXP(-($E33+X$3))/(EXP(-2*$E33)+EXP(-2*X$3)+2*EXP(-($E33+X$3)))</f>
        <v>0.1873698795475205</v>
      </c>
      <c r="Y33">
        <f>EXP(-($E33+Y$3))/(EXP(-2*$E33)+EXP(-2*Y$3)+2*EXP(-($E33+Y$3)))</f>
        <v>0.19661193324148182</v>
      </c>
      <c r="Z33">
        <f>EXP(-($E33+Z$3))/(EXP(-2*$E33)+EXP(-2*Z$3)+2*EXP(-($E33+Z$3)))</f>
        <v>0.20550030734226332</v>
      </c>
      <c r="AA33">
        <f aca="true" t="shared" si="11" ref="AA33:AT45">EXP(-($E33+AA$3))/(EXP(-2*$E33)+EXP(-2*AA$3)+2*EXP(-($E33+AA$3)))</f>
        <v>0.21390969652029435</v>
      </c>
      <c r="AB33">
        <f t="shared" si="11"/>
        <v>0.22171287329310907</v>
      </c>
      <c r="AC33">
        <f t="shared" si="11"/>
        <v>0.22878424045665727</v>
      </c>
      <c r="AD33">
        <f t="shared" si="11"/>
        <v>0.23500371220159438</v>
      </c>
      <c r="AE33">
        <f t="shared" si="11"/>
        <v>0.24026074574152909</v>
      </c>
      <c r="AF33">
        <f t="shared" si="11"/>
        <v>0.24445831169074592</v>
      </c>
      <c r="AG33">
        <f t="shared" si="11"/>
        <v>0.24751657271185995</v>
      </c>
      <c r="AH33">
        <f t="shared" si="11"/>
        <v>0.24937604019289192</v>
      </c>
      <c r="AI33">
        <f t="shared" si="11"/>
        <v>0.25</v>
      </c>
      <c r="AJ33">
        <f t="shared" si="11"/>
        <v>0.24937604019289203</v>
      </c>
      <c r="AK33">
        <f t="shared" si="11"/>
        <v>0.24751657271185995</v>
      </c>
      <c r="AL33">
        <f t="shared" si="11"/>
        <v>0.2444583116907458</v>
      </c>
      <c r="AM33">
        <f t="shared" si="11"/>
        <v>0.24026074574152909</v>
      </c>
      <c r="AN33">
        <f t="shared" si="11"/>
        <v>0.23500371220159452</v>
      </c>
      <c r="AO33">
        <f t="shared" si="11"/>
        <v>0.2287842404566573</v>
      </c>
      <c r="AP33">
        <f t="shared" si="11"/>
        <v>0.22171287329310896</v>
      </c>
      <c r="AQ33">
        <f t="shared" si="11"/>
        <v>0.2139096965202944</v>
      </c>
      <c r="AR33">
        <f t="shared" si="11"/>
        <v>0.20550030734226346</v>
      </c>
      <c r="AS33">
        <f t="shared" si="11"/>
        <v>0.1966119332414818</v>
      </c>
      <c r="AT33">
        <f t="shared" si="11"/>
        <v>0.18736987954752052</v>
      </c>
      <c r="AU33">
        <f t="shared" si="10"/>
        <v>0.1778944406468057</v>
      </c>
      <c r="AV33">
        <f t="shared" si="10"/>
        <v>0.16829836246906024</v>
      </c>
      <c r="AW33">
        <f t="shared" si="10"/>
        <v>0.1586848974956147</v>
      </c>
      <c r="AX33">
        <f t="shared" si="10"/>
        <v>0.14914645207033295</v>
      </c>
      <c r="AY33">
        <f t="shared" si="10"/>
        <v>0.1397637919330611</v>
      </c>
      <c r="AZ33">
        <f t="shared" si="10"/>
        <v>0.13060574696620822</v>
      </c>
      <c r="BA33">
        <f t="shared" si="10"/>
        <v>0.12172934028708556</v>
      </c>
      <c r="BB33">
        <f t="shared" si="10"/>
        <v>0.11318025926193116</v>
      </c>
      <c r="BC33">
        <f t="shared" si="10"/>
        <v>0.10499358540350674</v>
      </c>
      <c r="BD33">
        <f t="shared" si="10"/>
        <v>0.09719470480062563</v>
      </c>
    </row>
    <row r="34" spans="5:56" ht="12.75">
      <c r="E34">
        <f t="shared" si="6"/>
        <v>3.0000000000000013</v>
      </c>
      <c r="F34">
        <f>EXP(-($E34+F$3))/(EXP(-2*$E34)+EXP(-2*F$3)+2*EXP(-($E34+F$3)))</f>
        <v>0.04517665973091208</v>
      </c>
      <c r="G34">
        <f>EXP(-($E34+G$3))/(EXP(-2*$E34)+EXP(-2*G$3)+2*EXP(-($E34+G$3)))</f>
        <v>0.04943356893664318</v>
      </c>
      <c r="H34">
        <f>EXP(-($E34+H$3))/(EXP(-2*$E34)+EXP(-2*H$3)+2*EXP(-($E34+H$3)))</f>
        <v>0.054038114756384224</v>
      </c>
      <c r="I34">
        <f>EXP(-($E34+I$3))/(EXP(-2*$E34)+EXP(-2*I$3)+2*EXP(-($E34+I$3)))</f>
        <v>0.059007712483915155</v>
      </c>
      <c r="J34">
        <f>EXP(-($E34+J$3))/(EXP(-2*$E34)+EXP(-2*J$3)+2*EXP(-($E34+J$3)))</f>
        <v>0.06435829917577345</v>
      </c>
      <c r="K34">
        <f>EXP(-($E34+K$3))/(EXP(-2*$E34)+EXP(-2*K$3)+2*EXP(-($E34+K$3)))</f>
        <v>0.07010371654510807</v>
      </c>
      <c r="L34">
        <f>EXP(-($E34+L$3))/(EXP(-2*$E34)+EXP(-2*L$3)+2*EXP(-($E34+L$3)))</f>
        <v>0.07625499905185214</v>
      </c>
      <c r="M34">
        <f>EXP(-($E34+M$3))/(EXP(-2*$E34)+EXP(-2*M$3)+2*EXP(-($E34+M$3)))</f>
        <v>0.08281956699074106</v>
      </c>
      <c r="N34">
        <f>EXP(-($E34+N$3))/(EXP(-2*$E34)+EXP(-2*N$3)+2*EXP(-($E34+N$3)))</f>
        <v>0.08980032904006863</v>
      </c>
      <c r="O34">
        <f>EXP(-($E34+O$3))/(EXP(-2*$E34)+EXP(-2*O$3)+2*EXP(-($E34+O$3)))</f>
        <v>0.0971947048006253</v>
      </c>
      <c r="P34">
        <f>EXP(-($E34+P$3))/(EXP(-2*$E34)+EXP(-2*P$3)+2*EXP(-($E34+P$3)))</f>
        <v>0.10499358540350642</v>
      </c>
      <c r="Q34">
        <f>EXP(-($E34+Q$3))/(EXP(-2*$E34)+EXP(-2*Q$3)+2*EXP(-($E34+Q$3)))</f>
        <v>0.11318025926193084</v>
      </c>
      <c r="R34">
        <f>EXP(-($E34+R$3))/(EXP(-2*$E34)+EXP(-2*R$3)+2*EXP(-($E34+R$3)))</f>
        <v>0.1217293402870853</v>
      </c>
      <c r="S34">
        <f>EXP(-($E34+S$3))/(EXP(-2*$E34)+EXP(-2*S$3)+2*EXP(-($E34+S$3)))</f>
        <v>0.13060574696620791</v>
      </c>
      <c r="T34">
        <f>EXP(-($E34+T$3))/(EXP(-2*$E34)+EXP(-2*T$3)+2*EXP(-($E34+T$3)))</f>
        <v>0.1397637919330609</v>
      </c>
      <c r="U34">
        <f>EXP(-($E34+U$3))/(EXP(-2*$E34)+EXP(-2*U$3)+2*EXP(-($E34+U$3)))</f>
        <v>0.14914645207033272</v>
      </c>
      <c r="V34">
        <f>EXP(-($E34+V$3))/(EXP(-2*$E34)+EXP(-2*V$3)+2*EXP(-($E34+V$3)))</f>
        <v>0.15868489749561457</v>
      </c>
      <c r="W34">
        <f>EXP(-($E34+W$3))/(EXP(-2*$E34)+EXP(-2*W$3)+2*EXP(-($E34+W$3)))</f>
        <v>0.16829836246906013</v>
      </c>
      <c r="X34">
        <f>EXP(-($E34+X$3))/(EXP(-2*$E34)+EXP(-2*X$3)+2*EXP(-($E34+X$3)))</f>
        <v>0.17789444064680565</v>
      </c>
      <c r="Y34">
        <f>EXP(-($E34+Y$3))/(EXP(-2*$E34)+EXP(-2*Y$3)+2*EXP(-($E34+Y$3)))</f>
        <v>0.18736987954752046</v>
      </c>
      <c r="Z34">
        <f>EXP(-($E34+Z$3))/(EXP(-2*$E34)+EXP(-2*Z$3)+2*EXP(-($E34+Z$3)))</f>
        <v>0.19661193324148177</v>
      </c>
      <c r="AA34">
        <f t="shared" si="11"/>
        <v>0.20550030734226343</v>
      </c>
      <c r="AB34">
        <f t="shared" si="11"/>
        <v>0.21390969652029437</v>
      </c>
      <c r="AC34">
        <f t="shared" si="11"/>
        <v>0.22171287329310896</v>
      </c>
      <c r="AD34">
        <f t="shared" si="11"/>
        <v>0.22878424045665727</v>
      </c>
      <c r="AE34">
        <f t="shared" si="11"/>
        <v>0.23500371220159452</v>
      </c>
      <c r="AF34">
        <f t="shared" si="11"/>
        <v>0.24026074574152914</v>
      </c>
      <c r="AG34">
        <f t="shared" si="11"/>
        <v>0.2444583116907458</v>
      </c>
      <c r="AH34">
        <f t="shared" si="11"/>
        <v>0.24751657271185992</v>
      </c>
      <c r="AI34">
        <f t="shared" si="11"/>
        <v>0.24937604019289203</v>
      </c>
      <c r="AJ34">
        <f t="shared" si="11"/>
        <v>0.25</v>
      </c>
      <c r="AK34">
        <f t="shared" si="11"/>
        <v>0.24937604019289186</v>
      </c>
      <c r="AL34">
        <f t="shared" si="11"/>
        <v>0.24751657271185992</v>
      </c>
      <c r="AM34">
        <f t="shared" si="11"/>
        <v>0.24445831169074592</v>
      </c>
      <c r="AN34">
        <f t="shared" si="11"/>
        <v>0.24026074574152914</v>
      </c>
      <c r="AO34">
        <f t="shared" si="11"/>
        <v>0.23500371220159444</v>
      </c>
      <c r="AP34">
        <f t="shared" si="11"/>
        <v>0.2287842404566573</v>
      </c>
      <c r="AQ34">
        <f t="shared" si="11"/>
        <v>0.22171287329310907</v>
      </c>
      <c r="AR34">
        <f t="shared" si="11"/>
        <v>0.21390969652029437</v>
      </c>
      <c r="AS34">
        <f t="shared" si="11"/>
        <v>0.20550030734226332</v>
      </c>
      <c r="AT34">
        <f t="shared" si="11"/>
        <v>0.19661193324148177</v>
      </c>
      <c r="AU34">
        <f t="shared" si="10"/>
        <v>0.18736987954752052</v>
      </c>
      <c r="AV34">
        <f t="shared" si="10"/>
        <v>0.17789444064680568</v>
      </c>
      <c r="AW34">
        <f t="shared" si="10"/>
        <v>0.16829836246906024</v>
      </c>
      <c r="AX34">
        <f t="shared" si="10"/>
        <v>0.15868489749561468</v>
      </c>
      <c r="AY34">
        <f t="shared" si="10"/>
        <v>0.14914645207033292</v>
      </c>
      <c r="AZ34">
        <f t="shared" si="10"/>
        <v>0.1397637919330611</v>
      </c>
      <c r="BA34">
        <f t="shared" si="10"/>
        <v>0.1306057469662082</v>
      </c>
      <c r="BB34">
        <f t="shared" si="10"/>
        <v>0.12172934028708556</v>
      </c>
      <c r="BC34">
        <f t="shared" si="10"/>
        <v>0.11318025926193115</v>
      </c>
      <c r="BD34">
        <f t="shared" si="10"/>
        <v>0.10499358540350673</v>
      </c>
    </row>
    <row r="35" spans="5:56" ht="12.75">
      <c r="E35">
        <f t="shared" si="6"/>
        <v>3.1000000000000014</v>
      </c>
      <c r="F35">
        <f>EXP(-($E35+F$3))/(EXP(-2*$E35)+EXP(-2*F$3)+2*EXP(-($E35+F$3)))</f>
        <v>0.04124901951253028</v>
      </c>
      <c r="G35">
        <f>EXP(-($E35+G$3))/(EXP(-2*$E35)+EXP(-2*G$3)+2*EXP(-($E35+G$3)))</f>
        <v>0.045176659730912075</v>
      </c>
      <c r="H35">
        <f>EXP(-($E35+H$3))/(EXP(-2*$E35)+EXP(-2*H$3)+2*EXP(-($E35+H$3)))</f>
        <v>0.04943356893664317</v>
      </c>
      <c r="I35">
        <f>EXP(-($E35+I$3))/(EXP(-2*$E35)+EXP(-2*I$3)+2*EXP(-($E35+I$3)))</f>
        <v>0.05403811475638425</v>
      </c>
      <c r="J35">
        <f>EXP(-($E35+J$3))/(EXP(-2*$E35)+EXP(-2*J$3)+2*EXP(-($E35+J$3)))</f>
        <v>0.05900771248391517</v>
      </c>
      <c r="K35">
        <f>EXP(-($E35+K$3))/(EXP(-2*$E35)+EXP(-2*K$3)+2*EXP(-($E35+K$3)))</f>
        <v>0.06435829917577342</v>
      </c>
      <c r="L35">
        <f>EXP(-($E35+L$3))/(EXP(-2*$E35)+EXP(-2*L$3)+2*EXP(-($E35+L$3)))</f>
        <v>0.07010371654510805</v>
      </c>
      <c r="M35">
        <f>EXP(-($E35+M$3))/(EXP(-2*$E35)+EXP(-2*M$3)+2*EXP(-($E35+M$3)))</f>
        <v>0.07625499905185214</v>
      </c>
      <c r="N35">
        <f>EXP(-($E35+N$3))/(EXP(-2*$E35)+EXP(-2*N$3)+2*EXP(-($E35+N$3)))</f>
        <v>0.08281956699074104</v>
      </c>
      <c r="O35">
        <f>EXP(-($E35+O$3))/(EXP(-2*$E35)+EXP(-2*O$3)+2*EXP(-($E35+O$3)))</f>
        <v>0.08980032904006857</v>
      </c>
      <c r="P35">
        <f>EXP(-($E35+P$3))/(EXP(-2*$E35)+EXP(-2*P$3)+2*EXP(-($E35+P$3)))</f>
        <v>0.09719470480062525</v>
      </c>
      <c r="Q35">
        <f>EXP(-($E35+Q$3))/(EXP(-2*$E35)+EXP(-2*Q$3)+2*EXP(-($E35+Q$3)))</f>
        <v>0.10499358540350641</v>
      </c>
      <c r="R35">
        <f>EXP(-($E35+R$3))/(EXP(-2*$E35)+EXP(-2*R$3)+2*EXP(-($E35+R$3)))</f>
        <v>0.11318025926193084</v>
      </c>
      <c r="S35">
        <f>EXP(-($E35+S$3))/(EXP(-2*$E35)+EXP(-2*S$3)+2*EXP(-($E35+S$3)))</f>
        <v>0.12172934028708529</v>
      </c>
      <c r="T35">
        <f>EXP(-($E35+T$3))/(EXP(-2*$E35)+EXP(-2*T$3)+2*EXP(-($E35+T$3)))</f>
        <v>0.13060574696620791</v>
      </c>
      <c r="U35">
        <f>EXP(-($E35+U$3))/(EXP(-2*$E35)+EXP(-2*U$3)+2*EXP(-($E35+U$3)))</f>
        <v>0.13976379193306088</v>
      </c>
      <c r="V35">
        <f>EXP(-($E35+V$3))/(EXP(-2*$E35)+EXP(-2*V$3)+2*EXP(-($E35+V$3)))</f>
        <v>0.14914645207033272</v>
      </c>
      <c r="W35">
        <f>EXP(-($E35+W$3))/(EXP(-2*$E35)+EXP(-2*W$3)+2*EXP(-($E35+W$3)))</f>
        <v>0.15868489749561457</v>
      </c>
      <c r="X35">
        <f>EXP(-($E35+X$3))/(EXP(-2*$E35)+EXP(-2*X$3)+2*EXP(-($E35+X$3)))</f>
        <v>0.1682983624690601</v>
      </c>
      <c r="Y35">
        <f>EXP(-($E35+Y$3))/(EXP(-2*$E35)+EXP(-2*Y$3)+2*EXP(-($E35+Y$3)))</f>
        <v>0.17789444064680565</v>
      </c>
      <c r="Z35">
        <f>EXP(-($E35+Z$3))/(EXP(-2*$E35)+EXP(-2*Z$3)+2*EXP(-($E35+Z$3)))</f>
        <v>0.18736987954752055</v>
      </c>
      <c r="AA35">
        <f t="shared" si="11"/>
        <v>0.1966119332414818</v>
      </c>
      <c r="AB35">
        <f t="shared" si="11"/>
        <v>0.20550030734226332</v>
      </c>
      <c r="AC35">
        <f t="shared" si="11"/>
        <v>0.21390969652029437</v>
      </c>
      <c r="AD35">
        <f t="shared" si="11"/>
        <v>0.22171287329310907</v>
      </c>
      <c r="AE35">
        <f t="shared" si="11"/>
        <v>0.2287842404566573</v>
      </c>
      <c r="AF35">
        <f t="shared" si="11"/>
        <v>0.23500371220159438</v>
      </c>
      <c r="AG35">
        <f t="shared" si="11"/>
        <v>0.24026074574152914</v>
      </c>
      <c r="AH35">
        <f t="shared" si="11"/>
        <v>0.24445831169074592</v>
      </c>
      <c r="AI35">
        <f t="shared" si="11"/>
        <v>0.24751657271185995</v>
      </c>
      <c r="AJ35">
        <f t="shared" si="11"/>
        <v>0.24937604019289186</v>
      </c>
      <c r="AK35">
        <f t="shared" si="11"/>
        <v>0.25</v>
      </c>
      <c r="AL35">
        <f t="shared" si="11"/>
        <v>0.24937604019289203</v>
      </c>
      <c r="AM35">
        <f t="shared" si="11"/>
        <v>0.24751657271185995</v>
      </c>
      <c r="AN35">
        <f t="shared" si="11"/>
        <v>0.24445831169074583</v>
      </c>
      <c r="AO35">
        <f t="shared" si="11"/>
        <v>0.24026074574152914</v>
      </c>
      <c r="AP35">
        <f t="shared" si="11"/>
        <v>0.23500371220159455</v>
      </c>
      <c r="AQ35">
        <f t="shared" si="11"/>
        <v>0.2287842404566573</v>
      </c>
      <c r="AR35">
        <f t="shared" si="11"/>
        <v>0.22171287329310896</v>
      </c>
      <c r="AS35">
        <f t="shared" si="11"/>
        <v>0.21390969652029437</v>
      </c>
      <c r="AT35">
        <f t="shared" si="11"/>
        <v>0.20550030734226343</v>
      </c>
      <c r="AU35">
        <f t="shared" si="10"/>
        <v>0.19661193324148188</v>
      </c>
      <c r="AV35">
        <f t="shared" si="10"/>
        <v>0.18736987954752063</v>
      </c>
      <c r="AW35">
        <f t="shared" si="10"/>
        <v>0.17789444064680576</v>
      </c>
      <c r="AX35">
        <f t="shared" si="10"/>
        <v>0.16829836246906035</v>
      </c>
      <c r="AY35">
        <f t="shared" si="10"/>
        <v>0.15868489749561476</v>
      </c>
      <c r="AZ35">
        <f t="shared" si="10"/>
        <v>0.14914645207033306</v>
      </c>
      <c r="BA35">
        <f t="shared" si="10"/>
        <v>0.1397637919330612</v>
      </c>
      <c r="BB35">
        <f t="shared" si="10"/>
        <v>0.13060574696620827</v>
      </c>
      <c r="BC35">
        <f t="shared" si="10"/>
        <v>0.12172934028708565</v>
      </c>
      <c r="BD35">
        <f t="shared" si="10"/>
        <v>0.11318025926193126</v>
      </c>
    </row>
    <row r="36" spans="5:56" ht="12.75">
      <c r="E36">
        <f t="shared" si="6"/>
        <v>3.2000000000000015</v>
      </c>
      <c r="F36">
        <f>EXP(-($E36+F$3))/(EXP(-2*$E36)+EXP(-2*F$3)+2*EXP(-($E36+F$3)))</f>
        <v>0.03763176895457132</v>
      </c>
      <c r="G36">
        <f>EXP(-($E36+G$3))/(EXP(-2*$E36)+EXP(-2*G$3)+2*EXP(-($E36+G$3)))</f>
        <v>0.041249019512530266</v>
      </c>
      <c r="H36">
        <f>EXP(-($E36+H$3))/(EXP(-2*$E36)+EXP(-2*H$3)+2*EXP(-($E36+H$3)))</f>
        <v>0.04517665973091206</v>
      </c>
      <c r="I36">
        <f>EXP(-($E36+I$3))/(EXP(-2*$E36)+EXP(-2*I$3)+2*EXP(-($E36+I$3)))</f>
        <v>0.04943356893664316</v>
      </c>
      <c r="J36">
        <f>EXP(-($E36+J$3))/(EXP(-2*$E36)+EXP(-2*J$3)+2*EXP(-($E36+J$3)))</f>
        <v>0.05403811475638424</v>
      </c>
      <c r="K36">
        <f>EXP(-($E36+K$3))/(EXP(-2*$E36)+EXP(-2*K$3)+2*EXP(-($E36+K$3)))</f>
        <v>0.059007712483915155</v>
      </c>
      <c r="L36">
        <f>EXP(-($E36+L$3))/(EXP(-2*$E36)+EXP(-2*L$3)+2*EXP(-($E36+L$3)))</f>
        <v>0.0643582991757734</v>
      </c>
      <c r="M36">
        <f>EXP(-($E36+M$3))/(EXP(-2*$E36)+EXP(-2*M$3)+2*EXP(-($E36+M$3)))</f>
        <v>0.07010371654510808</v>
      </c>
      <c r="N36">
        <f>EXP(-($E36+N$3))/(EXP(-2*$E36)+EXP(-2*N$3)+2*EXP(-($E36+N$3)))</f>
        <v>0.07625499905185211</v>
      </c>
      <c r="O36">
        <f>EXP(-($E36+O$3))/(EXP(-2*$E36)+EXP(-2*O$3)+2*EXP(-($E36+O$3)))</f>
        <v>0.08281956699074103</v>
      </c>
      <c r="P36">
        <f>EXP(-($E36+P$3))/(EXP(-2*$E36)+EXP(-2*P$3)+2*EXP(-($E36+P$3)))</f>
        <v>0.08980032904006863</v>
      </c>
      <c r="Q36">
        <f>EXP(-($E36+Q$3))/(EXP(-2*$E36)+EXP(-2*Q$3)+2*EXP(-($E36+Q$3)))</f>
        <v>0.09719470480062525</v>
      </c>
      <c r="R36">
        <f>EXP(-($E36+R$3))/(EXP(-2*$E36)+EXP(-2*R$3)+2*EXP(-($E36+R$3)))</f>
        <v>0.10499358540350641</v>
      </c>
      <c r="S36">
        <f>EXP(-($E36+S$3))/(EXP(-2*$E36)+EXP(-2*S$3)+2*EXP(-($E36+S$3)))</f>
        <v>0.11318025926193083</v>
      </c>
      <c r="T36">
        <f>EXP(-($E36+T$3))/(EXP(-2*$E36)+EXP(-2*T$3)+2*EXP(-($E36+T$3)))</f>
        <v>0.12172934028708529</v>
      </c>
      <c r="U36">
        <f>EXP(-($E36+U$3))/(EXP(-2*$E36)+EXP(-2*U$3)+2*EXP(-($E36+U$3)))</f>
        <v>0.13060574696620791</v>
      </c>
      <c r="V36">
        <f>EXP(-($E36+V$3))/(EXP(-2*$E36)+EXP(-2*V$3)+2*EXP(-($E36+V$3)))</f>
        <v>0.1397637919330609</v>
      </c>
      <c r="W36">
        <f>EXP(-($E36+W$3))/(EXP(-2*$E36)+EXP(-2*W$3)+2*EXP(-($E36+W$3)))</f>
        <v>0.14914645207033272</v>
      </c>
      <c r="X36">
        <f>EXP(-($E36+X$3))/(EXP(-2*$E36)+EXP(-2*X$3)+2*EXP(-($E36+X$3)))</f>
        <v>0.15868489749561457</v>
      </c>
      <c r="Y36">
        <f>EXP(-($E36+Y$3))/(EXP(-2*$E36)+EXP(-2*Y$3)+2*EXP(-($E36+Y$3)))</f>
        <v>0.16829836246906013</v>
      </c>
      <c r="Z36">
        <f>EXP(-($E36+Z$3))/(EXP(-2*$E36)+EXP(-2*Z$3)+2*EXP(-($E36+Z$3)))</f>
        <v>0.17789444064680562</v>
      </c>
      <c r="AA36">
        <f t="shared" si="11"/>
        <v>0.18736987954752043</v>
      </c>
      <c r="AB36">
        <f t="shared" si="11"/>
        <v>0.19661193324148177</v>
      </c>
      <c r="AC36">
        <f t="shared" si="11"/>
        <v>0.20550030734226346</v>
      </c>
      <c r="AD36">
        <f t="shared" si="11"/>
        <v>0.21390969652029437</v>
      </c>
      <c r="AE36">
        <f t="shared" si="11"/>
        <v>0.22171287329310896</v>
      </c>
      <c r="AF36">
        <f t="shared" si="11"/>
        <v>0.22878424045665724</v>
      </c>
      <c r="AG36">
        <f t="shared" si="11"/>
        <v>0.23500371220159452</v>
      </c>
      <c r="AH36">
        <f t="shared" si="11"/>
        <v>0.24026074574152914</v>
      </c>
      <c r="AI36">
        <f t="shared" si="11"/>
        <v>0.2444583116907458</v>
      </c>
      <c r="AJ36">
        <f t="shared" si="11"/>
        <v>0.24751657271185992</v>
      </c>
      <c r="AK36">
        <f t="shared" si="11"/>
        <v>0.24937604019289203</v>
      </c>
      <c r="AL36">
        <f t="shared" si="11"/>
        <v>0.25</v>
      </c>
      <c r="AM36">
        <f t="shared" si="11"/>
        <v>0.2493760401928919</v>
      </c>
      <c r="AN36">
        <f t="shared" si="11"/>
        <v>0.24751657271185995</v>
      </c>
      <c r="AO36">
        <f t="shared" si="11"/>
        <v>0.24445831169074594</v>
      </c>
      <c r="AP36">
        <f t="shared" si="11"/>
        <v>0.2402607457415291</v>
      </c>
      <c r="AQ36">
        <f t="shared" si="11"/>
        <v>0.23500371220159438</v>
      </c>
      <c r="AR36">
        <f t="shared" si="11"/>
        <v>0.22878424045665727</v>
      </c>
      <c r="AS36">
        <f t="shared" si="11"/>
        <v>0.22171287329310907</v>
      </c>
      <c r="AT36">
        <f t="shared" si="11"/>
        <v>0.21390969652029446</v>
      </c>
      <c r="AU36">
        <f t="shared" si="10"/>
        <v>0.20550030734226352</v>
      </c>
      <c r="AV36">
        <f t="shared" si="10"/>
        <v>0.19661193324148196</v>
      </c>
      <c r="AW36">
        <f t="shared" si="10"/>
        <v>0.1873698795475207</v>
      </c>
      <c r="AX36">
        <f t="shared" si="10"/>
        <v>0.17789444064680585</v>
      </c>
      <c r="AY36">
        <f t="shared" si="10"/>
        <v>0.16829836246906044</v>
      </c>
      <c r="AZ36">
        <f t="shared" si="10"/>
        <v>0.15868489749561487</v>
      </c>
      <c r="BA36">
        <f t="shared" si="10"/>
        <v>0.1491464520703331</v>
      </c>
      <c r="BB36">
        <f t="shared" si="10"/>
        <v>0.13976379193306127</v>
      </c>
      <c r="BC36">
        <f t="shared" si="10"/>
        <v>0.13060574696620839</v>
      </c>
      <c r="BD36">
        <f t="shared" si="10"/>
        <v>0.12172934028708572</v>
      </c>
    </row>
    <row r="37" spans="5:56" ht="12.75">
      <c r="E37">
        <f t="shared" si="6"/>
        <v>3.3000000000000016</v>
      </c>
      <c r="F37">
        <f>EXP(-($E37+F$3))/(EXP(-2*$E37)+EXP(-2*F$3)+2*EXP(-($E37+F$3)))</f>
        <v>0.03430587976636641</v>
      </c>
      <c r="G37">
        <f>EXP(-($E37+G$3))/(EXP(-2*$E37)+EXP(-2*G$3)+2*EXP(-($E37+G$3)))</f>
        <v>0.037631768954571314</v>
      </c>
      <c r="H37">
        <f>EXP(-($E37+H$3))/(EXP(-2*$E37)+EXP(-2*H$3)+2*EXP(-($E37+H$3)))</f>
        <v>0.041249019512530266</v>
      </c>
      <c r="I37">
        <f>EXP(-($E37+I$3))/(EXP(-2*$E37)+EXP(-2*I$3)+2*EXP(-($E37+I$3)))</f>
        <v>0.045176659730912075</v>
      </c>
      <c r="J37">
        <f>EXP(-($E37+J$3))/(EXP(-2*$E37)+EXP(-2*J$3)+2*EXP(-($E37+J$3)))</f>
        <v>0.04943356893664316</v>
      </c>
      <c r="K37">
        <f>EXP(-($E37+K$3))/(EXP(-2*$E37)+EXP(-2*K$3)+2*EXP(-($E37+K$3)))</f>
        <v>0.05403811475638422</v>
      </c>
      <c r="L37">
        <f>EXP(-($E37+L$3))/(EXP(-2*$E37)+EXP(-2*L$3)+2*EXP(-($E37+L$3)))</f>
        <v>0.05900771248391513</v>
      </c>
      <c r="M37">
        <f>EXP(-($E37+M$3))/(EXP(-2*$E37)+EXP(-2*M$3)+2*EXP(-($E37+M$3)))</f>
        <v>0.0643582991757734</v>
      </c>
      <c r="N37">
        <f>EXP(-($E37+N$3))/(EXP(-2*$E37)+EXP(-2*N$3)+2*EXP(-($E37+N$3)))</f>
        <v>0.07010371654510807</v>
      </c>
      <c r="O37">
        <f>EXP(-($E37+O$3))/(EXP(-2*$E37)+EXP(-2*O$3)+2*EXP(-($E37+O$3)))</f>
        <v>0.07625499905185217</v>
      </c>
      <c r="P37">
        <f>EXP(-($E37+P$3))/(EXP(-2*$E37)+EXP(-2*P$3)+2*EXP(-($E37+P$3)))</f>
        <v>0.08281956699074101</v>
      </c>
      <c r="Q37">
        <f>EXP(-($E37+Q$3))/(EXP(-2*$E37)+EXP(-2*Q$3)+2*EXP(-($E37+Q$3)))</f>
        <v>0.08980032904006861</v>
      </c>
      <c r="R37">
        <f>EXP(-($E37+R$3))/(EXP(-2*$E37)+EXP(-2*R$3)+2*EXP(-($E37+R$3)))</f>
        <v>0.09719470480062527</v>
      </c>
      <c r="S37">
        <f>EXP(-($E37+S$3))/(EXP(-2*$E37)+EXP(-2*S$3)+2*EXP(-($E37+S$3)))</f>
        <v>0.1049935854035064</v>
      </c>
      <c r="T37">
        <f>EXP(-($E37+T$3))/(EXP(-2*$E37)+EXP(-2*T$3)+2*EXP(-($E37+T$3)))</f>
        <v>0.11318025926193083</v>
      </c>
      <c r="U37">
        <f>EXP(-($E37+U$3))/(EXP(-2*$E37)+EXP(-2*U$3)+2*EXP(-($E37+U$3)))</f>
        <v>0.12172934028708529</v>
      </c>
      <c r="V37">
        <f>EXP(-($E37+V$3))/(EXP(-2*$E37)+EXP(-2*V$3)+2*EXP(-($E37+V$3)))</f>
        <v>0.13060574696620791</v>
      </c>
      <c r="W37">
        <f>EXP(-($E37+W$3))/(EXP(-2*$E37)+EXP(-2*W$3)+2*EXP(-($E37+W$3)))</f>
        <v>0.1397637919330609</v>
      </c>
      <c r="X37">
        <f>EXP(-($E37+X$3))/(EXP(-2*$E37)+EXP(-2*X$3)+2*EXP(-($E37+X$3)))</f>
        <v>0.14914645207033272</v>
      </c>
      <c r="Y37">
        <f>EXP(-($E37+Y$3))/(EXP(-2*$E37)+EXP(-2*Y$3)+2*EXP(-($E37+Y$3)))</f>
        <v>0.15868489749561457</v>
      </c>
      <c r="Z37">
        <f>EXP(-($E37+Z$3))/(EXP(-2*$E37)+EXP(-2*Z$3)+2*EXP(-($E37+Z$3)))</f>
        <v>0.16829836246906008</v>
      </c>
      <c r="AA37">
        <f t="shared" si="11"/>
        <v>0.17789444064680562</v>
      </c>
      <c r="AB37">
        <f t="shared" si="11"/>
        <v>0.18736987954752057</v>
      </c>
      <c r="AC37">
        <f t="shared" si="11"/>
        <v>0.19661193324148177</v>
      </c>
      <c r="AD37">
        <f t="shared" si="11"/>
        <v>0.20550030734226332</v>
      </c>
      <c r="AE37">
        <f t="shared" si="11"/>
        <v>0.21390969652029437</v>
      </c>
      <c r="AF37">
        <f t="shared" si="11"/>
        <v>0.22171287329310904</v>
      </c>
      <c r="AG37">
        <f t="shared" si="11"/>
        <v>0.22878424045665727</v>
      </c>
      <c r="AH37">
        <f t="shared" si="11"/>
        <v>0.23500371220159438</v>
      </c>
      <c r="AI37">
        <f t="shared" si="11"/>
        <v>0.24026074574152909</v>
      </c>
      <c r="AJ37">
        <f t="shared" si="11"/>
        <v>0.24445831169074592</v>
      </c>
      <c r="AK37">
        <f t="shared" si="11"/>
        <v>0.24751657271185995</v>
      </c>
      <c r="AL37">
        <f t="shared" si="11"/>
        <v>0.2493760401928919</v>
      </c>
      <c r="AM37">
        <f t="shared" si="11"/>
        <v>0.25</v>
      </c>
      <c r="AN37">
        <f t="shared" si="11"/>
        <v>0.24937604019289203</v>
      </c>
      <c r="AO37">
        <f t="shared" si="11"/>
        <v>0.24751657271185995</v>
      </c>
      <c r="AP37">
        <f t="shared" si="11"/>
        <v>0.24445831169074578</v>
      </c>
      <c r="AQ37">
        <f t="shared" si="11"/>
        <v>0.24026074574152914</v>
      </c>
      <c r="AR37">
        <f t="shared" si="11"/>
        <v>0.2350037122015945</v>
      </c>
      <c r="AS37">
        <f t="shared" si="11"/>
        <v>0.22878424045665724</v>
      </c>
      <c r="AT37">
        <f t="shared" si="11"/>
        <v>0.22171287329310904</v>
      </c>
      <c r="AU37">
        <f t="shared" si="10"/>
        <v>0.21390969652029443</v>
      </c>
      <c r="AV37">
        <f t="shared" si="10"/>
        <v>0.2055003073422635</v>
      </c>
      <c r="AW37">
        <f t="shared" si="10"/>
        <v>0.19661193324148193</v>
      </c>
      <c r="AX37">
        <f t="shared" si="10"/>
        <v>0.1873698795475207</v>
      </c>
      <c r="AY37">
        <f t="shared" si="10"/>
        <v>0.17789444064680587</v>
      </c>
      <c r="AZ37">
        <f t="shared" si="10"/>
        <v>0.16829836246906044</v>
      </c>
      <c r="BA37">
        <f t="shared" si="10"/>
        <v>0.15868489749561498</v>
      </c>
      <c r="BB37">
        <f t="shared" si="10"/>
        <v>0.149146452070333</v>
      </c>
      <c r="BC37">
        <f t="shared" si="10"/>
        <v>0.13976379193306135</v>
      </c>
      <c r="BD37">
        <f t="shared" si="10"/>
        <v>0.13060574696620827</v>
      </c>
    </row>
    <row r="38" spans="5:56" ht="12.75">
      <c r="E38">
        <f t="shared" si="6"/>
        <v>3.4000000000000017</v>
      </c>
      <c r="F38">
        <f>EXP(-($E38+F$3))/(EXP(-2*$E38)+EXP(-2*F$3)+2*EXP(-($E38+F$3)))</f>
        <v>0.0312524676583616</v>
      </c>
      <c r="G38">
        <f>EXP(-($E38+G$3))/(EXP(-2*$E38)+EXP(-2*G$3)+2*EXP(-($E38+G$3)))</f>
        <v>0.03430587976636641</v>
      </c>
      <c r="H38">
        <f>EXP(-($E38+H$3))/(EXP(-2*$E38)+EXP(-2*H$3)+2*EXP(-($E38+H$3)))</f>
        <v>0.0376317689545713</v>
      </c>
      <c r="I38">
        <f>EXP(-($E38+I$3))/(EXP(-2*$E38)+EXP(-2*I$3)+2*EXP(-($E38+I$3)))</f>
        <v>0.04124901951253026</v>
      </c>
      <c r="J38">
        <f>EXP(-($E38+J$3))/(EXP(-2*$E38)+EXP(-2*J$3)+2*EXP(-($E38+J$3)))</f>
        <v>0.04517665973091207</v>
      </c>
      <c r="K38">
        <f>EXP(-($E38+K$3))/(EXP(-2*$E38)+EXP(-2*K$3)+2*EXP(-($E38+K$3)))</f>
        <v>0.049433568936643156</v>
      </c>
      <c r="L38">
        <f>EXP(-($E38+L$3))/(EXP(-2*$E38)+EXP(-2*L$3)+2*EXP(-($E38+L$3)))</f>
        <v>0.05403811475638422</v>
      </c>
      <c r="M38">
        <f>EXP(-($E38+M$3))/(EXP(-2*$E38)+EXP(-2*M$3)+2*EXP(-($E38+M$3)))</f>
        <v>0.059007712483915155</v>
      </c>
      <c r="N38">
        <f>EXP(-($E38+N$3))/(EXP(-2*$E38)+EXP(-2*N$3)+2*EXP(-($E38+N$3)))</f>
        <v>0.06435829917577339</v>
      </c>
      <c r="O38">
        <f>EXP(-($E38+O$3))/(EXP(-2*$E38)+EXP(-2*O$3)+2*EXP(-($E38+O$3)))</f>
        <v>0.07010371654510805</v>
      </c>
      <c r="P38">
        <f>EXP(-($E38+P$3))/(EXP(-2*$E38)+EXP(-2*P$3)+2*EXP(-($E38+P$3)))</f>
        <v>0.07625499905185215</v>
      </c>
      <c r="Q38">
        <f>EXP(-($E38+Q$3))/(EXP(-2*$E38)+EXP(-2*Q$3)+2*EXP(-($E38+Q$3)))</f>
        <v>0.082819566990741</v>
      </c>
      <c r="R38">
        <f>EXP(-($E38+R$3))/(EXP(-2*$E38)+EXP(-2*R$3)+2*EXP(-($E38+R$3)))</f>
        <v>0.08980032904006861</v>
      </c>
      <c r="S38">
        <f>EXP(-($E38+S$3))/(EXP(-2*$E38)+EXP(-2*S$3)+2*EXP(-($E38+S$3)))</f>
        <v>0.09719470480062527</v>
      </c>
      <c r="T38">
        <f>EXP(-($E38+T$3))/(EXP(-2*$E38)+EXP(-2*T$3)+2*EXP(-($E38+T$3)))</f>
        <v>0.10499358540350642</v>
      </c>
      <c r="U38">
        <f>EXP(-($E38+U$3))/(EXP(-2*$E38)+EXP(-2*U$3)+2*EXP(-($E38+U$3)))</f>
        <v>0.11318025926193083</v>
      </c>
      <c r="V38">
        <f>EXP(-($E38+V$3))/(EXP(-2*$E38)+EXP(-2*V$3)+2*EXP(-($E38+V$3)))</f>
        <v>0.12172934028708529</v>
      </c>
      <c r="W38">
        <f>EXP(-($E38+W$3))/(EXP(-2*$E38)+EXP(-2*W$3)+2*EXP(-($E38+W$3)))</f>
        <v>0.13060574696620791</v>
      </c>
      <c r="X38">
        <f>EXP(-($E38+X$3))/(EXP(-2*$E38)+EXP(-2*X$3)+2*EXP(-($E38+X$3)))</f>
        <v>0.1397637919330609</v>
      </c>
      <c r="Y38">
        <f>EXP(-($E38+Y$3))/(EXP(-2*$E38)+EXP(-2*Y$3)+2*EXP(-($E38+Y$3)))</f>
        <v>0.14914645207033275</v>
      </c>
      <c r="Z38">
        <f>EXP(-($E38+Z$3))/(EXP(-2*$E38)+EXP(-2*Z$3)+2*EXP(-($E38+Z$3)))</f>
        <v>0.1586848974956145</v>
      </c>
      <c r="AA38">
        <f t="shared" si="11"/>
        <v>0.16829836246906016</v>
      </c>
      <c r="AB38">
        <f t="shared" si="11"/>
        <v>0.17789444064680562</v>
      </c>
      <c r="AC38">
        <f t="shared" si="11"/>
        <v>0.18736987954752046</v>
      </c>
      <c r="AD38">
        <f t="shared" si="11"/>
        <v>0.19661193324148174</v>
      </c>
      <c r="AE38">
        <f t="shared" si="11"/>
        <v>0.20550030734226343</v>
      </c>
      <c r="AF38">
        <f t="shared" si="11"/>
        <v>0.21390969652029435</v>
      </c>
      <c r="AG38">
        <f t="shared" si="11"/>
        <v>0.22171287329310896</v>
      </c>
      <c r="AH38">
        <f t="shared" si="11"/>
        <v>0.22878424045665724</v>
      </c>
      <c r="AI38">
        <f t="shared" si="11"/>
        <v>0.23500371220159452</v>
      </c>
      <c r="AJ38">
        <f t="shared" si="11"/>
        <v>0.24026074574152914</v>
      </c>
      <c r="AK38">
        <f t="shared" si="11"/>
        <v>0.24445831169074583</v>
      </c>
      <c r="AL38">
        <f t="shared" si="11"/>
        <v>0.24751657271185995</v>
      </c>
      <c r="AM38">
        <f t="shared" si="11"/>
        <v>0.24937604019289203</v>
      </c>
      <c r="AN38">
        <f t="shared" si="11"/>
        <v>0.25</v>
      </c>
      <c r="AO38">
        <f t="shared" si="11"/>
        <v>0.24937604019289192</v>
      </c>
      <c r="AP38">
        <f t="shared" si="11"/>
        <v>0.24751657271185992</v>
      </c>
      <c r="AQ38">
        <f t="shared" si="11"/>
        <v>0.24445831169074592</v>
      </c>
      <c r="AR38">
        <f t="shared" si="11"/>
        <v>0.2402607457415291</v>
      </c>
      <c r="AS38">
        <f t="shared" si="11"/>
        <v>0.2350037122015944</v>
      </c>
      <c r="AT38">
        <f t="shared" si="11"/>
        <v>0.22878424045665724</v>
      </c>
      <c r="AU38">
        <f t="shared" si="10"/>
        <v>0.221712873293109</v>
      </c>
      <c r="AV38">
        <f t="shared" si="10"/>
        <v>0.21390969652029443</v>
      </c>
      <c r="AW38">
        <f t="shared" si="10"/>
        <v>0.2055003073422635</v>
      </c>
      <c r="AX38">
        <f t="shared" si="10"/>
        <v>0.19661193324148193</v>
      </c>
      <c r="AY38">
        <f t="shared" si="10"/>
        <v>0.1873698795475207</v>
      </c>
      <c r="AZ38">
        <f t="shared" si="10"/>
        <v>0.17789444064680585</v>
      </c>
      <c r="BA38">
        <f t="shared" si="10"/>
        <v>0.1682983624690604</v>
      </c>
      <c r="BB38">
        <f t="shared" si="10"/>
        <v>0.15868489749561487</v>
      </c>
      <c r="BC38">
        <f t="shared" si="10"/>
        <v>0.1491464520703331</v>
      </c>
      <c r="BD38">
        <f t="shared" si="10"/>
        <v>0.13976379193306127</v>
      </c>
    </row>
    <row r="39" spans="5:56" ht="12.75">
      <c r="E39">
        <f t="shared" si="6"/>
        <v>3.5000000000000018</v>
      </c>
      <c r="F39">
        <f>EXP(-($E39+F$3))/(EXP(-2*$E39)+EXP(-2*F$3)+2*EXP(-($E39+F$3)))</f>
        <v>0.028453023879735515</v>
      </c>
      <c r="G39">
        <f>EXP(-($E39+G$3))/(EXP(-2*$E39)+EXP(-2*G$3)+2*EXP(-($E39+G$3)))</f>
        <v>0.03125246765836159</v>
      </c>
      <c r="H39">
        <f>EXP(-($E39+H$3))/(EXP(-2*$E39)+EXP(-2*H$3)+2*EXP(-($E39+H$3)))</f>
        <v>0.034305879766366405</v>
      </c>
      <c r="I39">
        <f>EXP(-($E39+I$3))/(EXP(-2*$E39)+EXP(-2*I$3)+2*EXP(-($E39+I$3)))</f>
        <v>0.03763176895457132</v>
      </c>
      <c r="J39">
        <f>EXP(-($E39+J$3))/(EXP(-2*$E39)+EXP(-2*J$3)+2*EXP(-($E39+J$3)))</f>
        <v>0.04124901951253026</v>
      </c>
      <c r="K39">
        <f>EXP(-($E39+K$3))/(EXP(-2*$E39)+EXP(-2*K$3)+2*EXP(-($E39+K$3)))</f>
        <v>0.04517665973091206</v>
      </c>
      <c r="L39">
        <f>EXP(-($E39+L$3))/(EXP(-2*$E39)+EXP(-2*L$3)+2*EXP(-($E39+L$3)))</f>
        <v>0.04943356893664317</v>
      </c>
      <c r="M39">
        <f>EXP(-($E39+M$3))/(EXP(-2*$E39)+EXP(-2*M$3)+2*EXP(-($E39+M$3)))</f>
        <v>0.05403811475638421</v>
      </c>
      <c r="N39">
        <f>EXP(-($E39+N$3))/(EXP(-2*$E39)+EXP(-2*N$3)+2*EXP(-($E39+N$3)))</f>
        <v>0.05900771248391514</v>
      </c>
      <c r="O39">
        <f>EXP(-($E39+O$3))/(EXP(-2*$E39)+EXP(-2*O$3)+2*EXP(-($E39+O$3)))</f>
        <v>0.06435829917577339</v>
      </c>
      <c r="P39">
        <f>EXP(-($E39+P$3))/(EXP(-2*$E39)+EXP(-2*P$3)+2*EXP(-($E39+P$3)))</f>
        <v>0.07010371654510804</v>
      </c>
      <c r="Q39">
        <f>EXP(-($E39+Q$3))/(EXP(-2*$E39)+EXP(-2*Q$3)+2*EXP(-($E39+Q$3)))</f>
        <v>0.07625499905185212</v>
      </c>
      <c r="R39">
        <f>EXP(-($E39+R$3))/(EXP(-2*$E39)+EXP(-2*R$3)+2*EXP(-($E39+R$3)))</f>
        <v>0.08281956699074101</v>
      </c>
      <c r="S39">
        <f>EXP(-($E39+S$3))/(EXP(-2*$E39)+EXP(-2*S$3)+2*EXP(-($E39+S$3)))</f>
        <v>0.08980032904006861</v>
      </c>
      <c r="T39">
        <f>EXP(-($E39+T$3))/(EXP(-2*$E39)+EXP(-2*T$3)+2*EXP(-($E39+T$3)))</f>
        <v>0.09719470480062524</v>
      </c>
      <c r="U39">
        <f>EXP(-($E39+U$3))/(EXP(-2*$E39)+EXP(-2*U$3)+2*EXP(-($E39+U$3)))</f>
        <v>0.1049935854035064</v>
      </c>
      <c r="V39">
        <f>EXP(-($E39+V$3))/(EXP(-2*$E39)+EXP(-2*V$3)+2*EXP(-($E39+V$3)))</f>
        <v>0.11318025926193084</v>
      </c>
      <c r="W39">
        <f>EXP(-($E39+W$3))/(EXP(-2*$E39)+EXP(-2*W$3)+2*EXP(-($E39+W$3)))</f>
        <v>0.1217293402870853</v>
      </c>
      <c r="X39">
        <f>EXP(-($E39+X$3))/(EXP(-2*$E39)+EXP(-2*X$3)+2*EXP(-($E39+X$3)))</f>
        <v>0.13060574696620791</v>
      </c>
      <c r="Y39">
        <f>EXP(-($E39+Y$3))/(EXP(-2*$E39)+EXP(-2*Y$3)+2*EXP(-($E39+Y$3)))</f>
        <v>0.13976379193306088</v>
      </c>
      <c r="Z39">
        <f>EXP(-($E39+Z$3))/(EXP(-2*$E39)+EXP(-2*Z$3)+2*EXP(-($E39+Z$3)))</f>
        <v>0.14914645207033275</v>
      </c>
      <c r="AA39">
        <f t="shared" si="11"/>
        <v>0.15868489749561454</v>
      </c>
      <c r="AB39">
        <f t="shared" si="11"/>
        <v>0.16829836246906008</v>
      </c>
      <c r="AC39">
        <f t="shared" si="11"/>
        <v>0.1778944406468056</v>
      </c>
      <c r="AD39">
        <f t="shared" si="11"/>
        <v>0.18736987954752055</v>
      </c>
      <c r="AE39">
        <f t="shared" si="11"/>
        <v>0.1966119332414818</v>
      </c>
      <c r="AF39">
        <f t="shared" si="11"/>
        <v>0.2055003073422633</v>
      </c>
      <c r="AG39">
        <f t="shared" si="11"/>
        <v>0.21390969652029435</v>
      </c>
      <c r="AH39">
        <f t="shared" si="11"/>
        <v>0.22171287329310904</v>
      </c>
      <c r="AI39">
        <f t="shared" si="11"/>
        <v>0.2287842404566573</v>
      </c>
      <c r="AJ39">
        <f t="shared" si="11"/>
        <v>0.23500371220159444</v>
      </c>
      <c r="AK39">
        <f t="shared" si="11"/>
        <v>0.24026074574152914</v>
      </c>
      <c r="AL39">
        <f t="shared" si="11"/>
        <v>0.24445831169074594</v>
      </c>
      <c r="AM39">
        <f t="shared" si="11"/>
        <v>0.24751657271185995</v>
      </c>
      <c r="AN39">
        <f t="shared" si="11"/>
        <v>0.24937604019289192</v>
      </c>
      <c r="AO39">
        <f t="shared" si="11"/>
        <v>0.25</v>
      </c>
      <c r="AP39">
        <f t="shared" si="11"/>
        <v>0.24937604019289203</v>
      </c>
      <c r="AQ39">
        <f t="shared" si="11"/>
        <v>0.24751657271185995</v>
      </c>
      <c r="AR39">
        <f t="shared" si="11"/>
        <v>0.2444583116907458</v>
      </c>
      <c r="AS39">
        <f t="shared" si="11"/>
        <v>0.2402607457415291</v>
      </c>
      <c r="AT39">
        <f t="shared" si="11"/>
        <v>0.23500371220159447</v>
      </c>
      <c r="AU39">
        <f t="shared" si="10"/>
        <v>0.22878424045665735</v>
      </c>
      <c r="AV39">
        <f t="shared" si="10"/>
        <v>0.22171287329310907</v>
      </c>
      <c r="AW39">
        <f t="shared" si="10"/>
        <v>0.2139096965202945</v>
      </c>
      <c r="AX39">
        <f t="shared" si="10"/>
        <v>0.20550030734226357</v>
      </c>
      <c r="AY39">
        <f t="shared" si="10"/>
        <v>0.19661193324148202</v>
      </c>
      <c r="AZ39">
        <f t="shared" si="10"/>
        <v>0.1873698795475208</v>
      </c>
      <c r="BA39">
        <f t="shared" si="10"/>
        <v>0.17789444064680596</v>
      </c>
      <c r="BB39">
        <f t="shared" si="10"/>
        <v>0.1682983624690605</v>
      </c>
      <c r="BC39">
        <f t="shared" si="10"/>
        <v>0.15868489749561496</v>
      </c>
      <c r="BD39">
        <f t="shared" si="10"/>
        <v>0.1491464520703332</v>
      </c>
    </row>
    <row r="40" spans="5:56" ht="12.75">
      <c r="E40">
        <f t="shared" si="6"/>
        <v>3.600000000000002</v>
      </c>
      <c r="F40">
        <f>EXP(-($E40+F$3))/(EXP(-2*$E40)+EXP(-2*F$3)+2*EXP(-($E40+F$3)))</f>
        <v>0.025889593509537966</v>
      </c>
      <c r="G40">
        <f>EXP(-($E40+G$3))/(EXP(-2*$E40)+EXP(-2*G$3)+2*EXP(-($E40+G$3)))</f>
        <v>0.028453023879735508</v>
      </c>
      <c r="H40">
        <f>EXP(-($E40+H$3))/(EXP(-2*$E40)+EXP(-2*H$3)+2*EXP(-($E40+H$3)))</f>
        <v>0.031252467658361587</v>
      </c>
      <c r="I40">
        <f>EXP(-($E40+I$3))/(EXP(-2*$E40)+EXP(-2*I$3)+2*EXP(-($E40+I$3)))</f>
        <v>0.0343058797663664</v>
      </c>
      <c r="J40">
        <f>EXP(-($E40+J$3))/(EXP(-2*$E40)+EXP(-2*J$3)+2*EXP(-($E40+J$3)))</f>
        <v>0.037631768954571314</v>
      </c>
      <c r="K40">
        <f>EXP(-($E40+K$3))/(EXP(-2*$E40)+EXP(-2*K$3)+2*EXP(-($E40+K$3)))</f>
        <v>0.04124901951253027</v>
      </c>
      <c r="L40">
        <f>EXP(-($E40+L$3))/(EXP(-2*$E40)+EXP(-2*L$3)+2*EXP(-($E40+L$3)))</f>
        <v>0.045176659730912054</v>
      </c>
      <c r="M40">
        <f>EXP(-($E40+M$3))/(EXP(-2*$E40)+EXP(-2*M$3)+2*EXP(-($E40+M$3)))</f>
        <v>0.04943356893664317</v>
      </c>
      <c r="N40">
        <f>EXP(-($E40+N$3))/(EXP(-2*$E40)+EXP(-2*N$3)+2*EXP(-($E40+N$3)))</f>
        <v>0.0540381147563842</v>
      </c>
      <c r="O40">
        <f>EXP(-($E40+O$3))/(EXP(-2*$E40)+EXP(-2*O$3)+2*EXP(-($E40+O$3)))</f>
        <v>0.059007712483915134</v>
      </c>
      <c r="P40">
        <f>EXP(-($E40+P$3))/(EXP(-2*$E40)+EXP(-2*P$3)+2*EXP(-($E40+P$3)))</f>
        <v>0.0643582991757734</v>
      </c>
      <c r="Q40">
        <f>EXP(-($E40+Q$3))/(EXP(-2*$E40)+EXP(-2*Q$3)+2*EXP(-($E40+Q$3)))</f>
        <v>0.07010371654510802</v>
      </c>
      <c r="R40">
        <f>EXP(-($E40+R$3))/(EXP(-2*$E40)+EXP(-2*R$3)+2*EXP(-($E40+R$3)))</f>
        <v>0.07625499905185215</v>
      </c>
      <c r="S40">
        <f>EXP(-($E40+S$3))/(EXP(-2*$E40)+EXP(-2*S$3)+2*EXP(-($E40+S$3)))</f>
        <v>0.082819566990741</v>
      </c>
      <c r="T40">
        <f>EXP(-($E40+T$3))/(EXP(-2*$E40)+EXP(-2*T$3)+2*EXP(-($E40+T$3)))</f>
        <v>0.0898003290400686</v>
      </c>
      <c r="U40">
        <f>EXP(-($E40+U$3))/(EXP(-2*$E40)+EXP(-2*U$3)+2*EXP(-($E40+U$3)))</f>
        <v>0.09719470480062525</v>
      </c>
      <c r="V40">
        <f>EXP(-($E40+V$3))/(EXP(-2*$E40)+EXP(-2*V$3)+2*EXP(-($E40+V$3)))</f>
        <v>0.10499358540350641</v>
      </c>
      <c r="W40">
        <f>EXP(-($E40+W$3))/(EXP(-2*$E40)+EXP(-2*W$3)+2*EXP(-($E40+W$3)))</f>
        <v>0.11318025926193084</v>
      </c>
      <c r="X40">
        <f>EXP(-($E40+X$3))/(EXP(-2*$E40)+EXP(-2*X$3)+2*EXP(-($E40+X$3)))</f>
        <v>0.12172934028708529</v>
      </c>
      <c r="Y40">
        <f>EXP(-($E40+Y$3))/(EXP(-2*$E40)+EXP(-2*Y$3)+2*EXP(-($E40+Y$3)))</f>
        <v>0.13060574696620791</v>
      </c>
      <c r="Z40">
        <f>EXP(-($E40+Z$3))/(EXP(-2*$E40)+EXP(-2*Z$3)+2*EXP(-($E40+Z$3)))</f>
        <v>0.13976379193306088</v>
      </c>
      <c r="AA40">
        <f t="shared" si="11"/>
        <v>0.14914645207033267</v>
      </c>
      <c r="AB40">
        <f t="shared" si="11"/>
        <v>0.1586848974956145</v>
      </c>
      <c r="AC40">
        <f t="shared" si="11"/>
        <v>0.1682983624690602</v>
      </c>
      <c r="AD40">
        <f t="shared" si="11"/>
        <v>0.1778944406468056</v>
      </c>
      <c r="AE40">
        <f t="shared" si="11"/>
        <v>0.18736987954752043</v>
      </c>
      <c r="AF40">
        <f t="shared" si="11"/>
        <v>0.19661193324148177</v>
      </c>
      <c r="AG40">
        <f t="shared" si="11"/>
        <v>0.20550030734226343</v>
      </c>
      <c r="AH40">
        <f t="shared" si="11"/>
        <v>0.21390969652029437</v>
      </c>
      <c r="AI40">
        <f t="shared" si="11"/>
        <v>0.22171287329310896</v>
      </c>
      <c r="AJ40">
        <f t="shared" si="11"/>
        <v>0.2287842404566573</v>
      </c>
      <c r="AK40">
        <f t="shared" si="11"/>
        <v>0.23500371220159455</v>
      </c>
      <c r="AL40">
        <f t="shared" si="11"/>
        <v>0.2402607457415291</v>
      </c>
      <c r="AM40">
        <f t="shared" si="11"/>
        <v>0.24445831169074578</v>
      </c>
      <c r="AN40">
        <f t="shared" si="11"/>
        <v>0.24751657271185992</v>
      </c>
      <c r="AO40">
        <f t="shared" si="11"/>
        <v>0.24937604019289203</v>
      </c>
      <c r="AP40">
        <f t="shared" si="11"/>
        <v>0.25</v>
      </c>
      <c r="AQ40">
        <f t="shared" si="11"/>
        <v>0.24937604019289192</v>
      </c>
      <c r="AR40">
        <f t="shared" si="11"/>
        <v>0.24751657271185995</v>
      </c>
      <c r="AS40">
        <f t="shared" si="11"/>
        <v>0.24445831169074592</v>
      </c>
      <c r="AT40">
        <f t="shared" si="11"/>
        <v>0.24026074574152922</v>
      </c>
      <c r="AU40">
        <f t="shared" si="10"/>
        <v>0.23500371220159455</v>
      </c>
      <c r="AV40">
        <f t="shared" si="10"/>
        <v>0.2287842404566574</v>
      </c>
      <c r="AW40">
        <f t="shared" si="10"/>
        <v>0.22171287329310918</v>
      </c>
      <c r="AX40">
        <f t="shared" si="10"/>
        <v>0.2139096965202946</v>
      </c>
      <c r="AY40">
        <f t="shared" si="10"/>
        <v>0.20550030734226363</v>
      </c>
      <c r="AZ40">
        <f t="shared" si="10"/>
        <v>0.19661193324148213</v>
      </c>
      <c r="BA40">
        <f t="shared" si="10"/>
        <v>0.1873698795475209</v>
      </c>
      <c r="BB40">
        <f t="shared" si="10"/>
        <v>0.17789444064680604</v>
      </c>
      <c r="BC40">
        <f t="shared" si="10"/>
        <v>0.1682983624690606</v>
      </c>
      <c r="BD40">
        <f t="shared" si="10"/>
        <v>0.15868489749561504</v>
      </c>
    </row>
    <row r="41" spans="5:56" ht="12.75">
      <c r="E41">
        <f t="shared" si="6"/>
        <v>3.700000000000002</v>
      </c>
      <c r="F41">
        <f>EXP(-($E41+F$3))/(EXP(-2*$E41)+EXP(-2*F$3)+2*EXP(-($E41+F$3)))</f>
        <v>0.02354490825518049</v>
      </c>
      <c r="G41">
        <f>EXP(-($E41+G$3))/(EXP(-2*$E41)+EXP(-2*G$3)+2*EXP(-($E41+G$3)))</f>
        <v>0.025889593509537963</v>
      </c>
      <c r="H41">
        <f>EXP(-($E41+H$3))/(EXP(-2*$E41)+EXP(-2*H$3)+2*EXP(-($E41+H$3)))</f>
        <v>0.0284530238797355</v>
      </c>
      <c r="I41">
        <f>EXP(-($E41+I$3))/(EXP(-2*$E41)+EXP(-2*I$3)+2*EXP(-($E41+I$3)))</f>
        <v>0.03125246765836159</v>
      </c>
      <c r="J41">
        <f>EXP(-($E41+J$3))/(EXP(-2*$E41)+EXP(-2*J$3)+2*EXP(-($E41+J$3)))</f>
        <v>0.0343058797663664</v>
      </c>
      <c r="K41">
        <f>EXP(-($E41+K$3))/(EXP(-2*$E41)+EXP(-2*K$3)+2*EXP(-($E41+K$3)))</f>
        <v>0.03763176895457131</v>
      </c>
      <c r="L41">
        <f>EXP(-($E41+L$3))/(EXP(-2*$E41)+EXP(-2*L$3)+2*EXP(-($E41+L$3)))</f>
        <v>0.04124901951253026</v>
      </c>
      <c r="M41">
        <f>EXP(-($E41+M$3))/(EXP(-2*$E41)+EXP(-2*M$3)+2*EXP(-($E41+M$3)))</f>
        <v>0.04517665973091204</v>
      </c>
      <c r="N41">
        <f>EXP(-($E41+N$3))/(EXP(-2*$E41)+EXP(-2*N$3)+2*EXP(-($E41+N$3)))</f>
        <v>0.04943356893664315</v>
      </c>
      <c r="O41">
        <f>EXP(-($E41+O$3))/(EXP(-2*$E41)+EXP(-2*O$3)+2*EXP(-($E41+O$3)))</f>
        <v>0.05403811475638422</v>
      </c>
      <c r="P41">
        <f>EXP(-($E41+P$3))/(EXP(-2*$E41)+EXP(-2*P$3)+2*EXP(-($E41+P$3)))</f>
        <v>0.05900771248391511</v>
      </c>
      <c r="Q41">
        <f>EXP(-($E41+Q$3))/(EXP(-2*$E41)+EXP(-2*Q$3)+2*EXP(-($E41+Q$3)))</f>
        <v>0.0643582991757734</v>
      </c>
      <c r="R41">
        <f>EXP(-($E41+R$3))/(EXP(-2*$E41)+EXP(-2*R$3)+2*EXP(-($E41+R$3)))</f>
        <v>0.07010371654510802</v>
      </c>
      <c r="S41">
        <f>EXP(-($E41+S$3))/(EXP(-2*$E41)+EXP(-2*S$3)+2*EXP(-($E41+S$3)))</f>
        <v>0.07625499905185214</v>
      </c>
      <c r="T41">
        <f>EXP(-($E41+T$3))/(EXP(-2*$E41)+EXP(-2*T$3)+2*EXP(-($E41+T$3)))</f>
        <v>0.082819566990741</v>
      </c>
      <c r="U41">
        <f>EXP(-($E41+U$3))/(EXP(-2*$E41)+EXP(-2*U$3)+2*EXP(-($E41+U$3)))</f>
        <v>0.08980032904006861</v>
      </c>
      <c r="V41">
        <f>EXP(-($E41+V$3))/(EXP(-2*$E41)+EXP(-2*V$3)+2*EXP(-($E41+V$3)))</f>
        <v>0.09719470480062527</v>
      </c>
      <c r="W41">
        <f>EXP(-($E41+W$3))/(EXP(-2*$E41)+EXP(-2*W$3)+2*EXP(-($E41+W$3)))</f>
        <v>0.10499358540350642</v>
      </c>
      <c r="X41">
        <f>EXP(-($E41+X$3))/(EXP(-2*$E41)+EXP(-2*X$3)+2*EXP(-($E41+X$3)))</f>
        <v>0.11318025926193083</v>
      </c>
      <c r="Y41">
        <f>EXP(-($E41+Y$3))/(EXP(-2*$E41)+EXP(-2*Y$3)+2*EXP(-($E41+Y$3)))</f>
        <v>0.1217293402870853</v>
      </c>
      <c r="Z41">
        <f>EXP(-($E41+Z$3))/(EXP(-2*$E41)+EXP(-2*Z$3)+2*EXP(-($E41+Z$3)))</f>
        <v>0.1306057469662079</v>
      </c>
      <c r="AA41">
        <f t="shared" si="11"/>
        <v>0.13976379193306085</v>
      </c>
      <c r="AB41">
        <f t="shared" si="11"/>
        <v>0.14914645207033278</v>
      </c>
      <c r="AC41">
        <f t="shared" si="11"/>
        <v>0.15868489749561454</v>
      </c>
      <c r="AD41">
        <f t="shared" si="11"/>
        <v>0.16829836246906005</v>
      </c>
      <c r="AE41">
        <f t="shared" si="11"/>
        <v>0.1778944406468056</v>
      </c>
      <c r="AF41">
        <f t="shared" si="11"/>
        <v>0.18736987954752055</v>
      </c>
      <c r="AG41">
        <f t="shared" si="11"/>
        <v>0.1966119332414818</v>
      </c>
      <c r="AH41">
        <f t="shared" si="11"/>
        <v>0.20550030734226332</v>
      </c>
      <c r="AI41">
        <f t="shared" si="11"/>
        <v>0.2139096965202944</v>
      </c>
      <c r="AJ41">
        <f t="shared" si="11"/>
        <v>0.22171287329310907</v>
      </c>
      <c r="AK41">
        <f t="shared" si="11"/>
        <v>0.2287842404566573</v>
      </c>
      <c r="AL41">
        <f t="shared" si="11"/>
        <v>0.23500371220159438</v>
      </c>
      <c r="AM41">
        <f t="shared" si="11"/>
        <v>0.24026074574152914</v>
      </c>
      <c r="AN41">
        <f t="shared" si="11"/>
        <v>0.24445831169074592</v>
      </c>
      <c r="AO41">
        <f t="shared" si="11"/>
        <v>0.24751657271185995</v>
      </c>
      <c r="AP41">
        <f t="shared" si="11"/>
        <v>0.24937604019289192</v>
      </c>
      <c r="AQ41">
        <f t="shared" si="11"/>
        <v>0.25</v>
      </c>
      <c r="AR41">
        <f t="shared" si="11"/>
        <v>0.249376040192892</v>
      </c>
      <c r="AS41">
        <f t="shared" si="11"/>
        <v>0.24751657271185992</v>
      </c>
      <c r="AT41">
        <f t="shared" si="11"/>
        <v>0.2444583116907459</v>
      </c>
      <c r="AU41">
        <f t="shared" si="10"/>
        <v>0.24026074574152917</v>
      </c>
      <c r="AV41">
        <f t="shared" si="10"/>
        <v>0.23500371220159455</v>
      </c>
      <c r="AW41">
        <f t="shared" si="10"/>
        <v>0.2287842404566573</v>
      </c>
      <c r="AX41">
        <f t="shared" si="10"/>
        <v>0.2217128732931093</v>
      </c>
      <c r="AY41">
        <f t="shared" si="10"/>
        <v>0.21390969652029448</v>
      </c>
      <c r="AZ41">
        <f t="shared" si="10"/>
        <v>0.20550030734226377</v>
      </c>
      <c r="BA41">
        <f t="shared" si="10"/>
        <v>0.196611933241482</v>
      </c>
      <c r="BB41">
        <f t="shared" si="10"/>
        <v>0.187369879547521</v>
      </c>
      <c r="BC41">
        <f t="shared" si="10"/>
        <v>0.17789444064680593</v>
      </c>
      <c r="BD41">
        <f t="shared" si="10"/>
        <v>0.1682983624690607</v>
      </c>
    </row>
    <row r="42" spans="5:56" ht="12.75">
      <c r="E42">
        <f t="shared" si="6"/>
        <v>3.800000000000002</v>
      </c>
      <c r="F42">
        <f aca="true" t="shared" si="12" ref="F42:Z54">EXP(-($E42+F$3))/(EXP(-2*$E42)+EXP(-2*F$3)+2*EXP(-($E42+F$3)))</f>
        <v>0.021402480918350085</v>
      </c>
      <c r="G42">
        <f t="shared" si="12"/>
        <v>0.023544908255180488</v>
      </c>
      <c r="H42">
        <f t="shared" si="12"/>
        <v>0.025889593509537966</v>
      </c>
      <c r="I42">
        <f t="shared" si="12"/>
        <v>0.0284530238797355</v>
      </c>
      <c r="J42">
        <f t="shared" si="12"/>
        <v>0.03125246765836159</v>
      </c>
      <c r="K42">
        <f t="shared" si="12"/>
        <v>0.034305879766366384</v>
      </c>
      <c r="L42">
        <f t="shared" si="12"/>
        <v>0.037631768954571286</v>
      </c>
      <c r="M42">
        <f t="shared" si="12"/>
        <v>0.04124901951253026</v>
      </c>
      <c r="N42">
        <f t="shared" si="12"/>
        <v>0.04517665973091203</v>
      </c>
      <c r="O42">
        <f t="shared" si="12"/>
        <v>0.04943356893664315</v>
      </c>
      <c r="P42">
        <f t="shared" si="12"/>
        <v>0.05403811475638422</v>
      </c>
      <c r="Q42">
        <f t="shared" si="12"/>
        <v>0.05900771248391511</v>
      </c>
      <c r="R42">
        <f t="shared" si="12"/>
        <v>0.0643582991757734</v>
      </c>
      <c r="S42">
        <f t="shared" si="12"/>
        <v>0.07010371654510804</v>
      </c>
      <c r="T42">
        <f t="shared" si="12"/>
        <v>0.07625499905185214</v>
      </c>
      <c r="U42">
        <f t="shared" si="12"/>
        <v>0.082819566990741</v>
      </c>
      <c r="V42">
        <f t="shared" si="12"/>
        <v>0.08980032904006861</v>
      </c>
      <c r="W42">
        <f t="shared" si="12"/>
        <v>0.09719470480062525</v>
      </c>
      <c r="X42">
        <f t="shared" si="12"/>
        <v>0.10499358540350641</v>
      </c>
      <c r="Y42">
        <f t="shared" si="12"/>
        <v>0.11318025926193084</v>
      </c>
      <c r="Z42">
        <f t="shared" si="12"/>
        <v>0.12172934028708524</v>
      </c>
      <c r="AA42">
        <f t="shared" si="11"/>
        <v>0.13060574696620797</v>
      </c>
      <c r="AB42">
        <f t="shared" si="11"/>
        <v>0.13976379193306088</v>
      </c>
      <c r="AC42">
        <f t="shared" si="11"/>
        <v>0.14914645207033267</v>
      </c>
      <c r="AD42">
        <f t="shared" si="11"/>
        <v>0.1586848974956145</v>
      </c>
      <c r="AE42">
        <f t="shared" si="11"/>
        <v>0.16829836246906016</v>
      </c>
      <c r="AF42">
        <f t="shared" si="11"/>
        <v>0.1778944406468056</v>
      </c>
      <c r="AG42">
        <f t="shared" si="11"/>
        <v>0.18736987954752046</v>
      </c>
      <c r="AH42">
        <f t="shared" si="11"/>
        <v>0.19661193324148177</v>
      </c>
      <c r="AI42">
        <f t="shared" si="11"/>
        <v>0.20550030734226346</v>
      </c>
      <c r="AJ42">
        <f t="shared" si="11"/>
        <v>0.21390969652029437</v>
      </c>
      <c r="AK42">
        <f t="shared" si="11"/>
        <v>0.22171287329310896</v>
      </c>
      <c r="AL42">
        <f t="shared" si="11"/>
        <v>0.22878424045665727</v>
      </c>
      <c r="AM42">
        <f t="shared" si="11"/>
        <v>0.2350037122015945</v>
      </c>
      <c r="AN42">
        <f t="shared" si="11"/>
        <v>0.2402607457415291</v>
      </c>
      <c r="AO42">
        <f t="shared" si="11"/>
        <v>0.2444583116907458</v>
      </c>
      <c r="AP42">
        <f t="shared" si="11"/>
        <v>0.24751657271185995</v>
      </c>
      <c r="AQ42">
        <f t="shared" si="11"/>
        <v>0.249376040192892</v>
      </c>
      <c r="AR42">
        <f t="shared" si="11"/>
        <v>0.25</v>
      </c>
      <c r="AS42">
        <f t="shared" si="11"/>
        <v>0.2493760401928919</v>
      </c>
      <c r="AT42">
        <f t="shared" si="11"/>
        <v>0.2475165727118599</v>
      </c>
      <c r="AU42">
        <f t="shared" si="10"/>
        <v>0.24445831169074586</v>
      </c>
      <c r="AV42">
        <f t="shared" si="10"/>
        <v>0.24026074574152914</v>
      </c>
      <c r="AW42">
        <f t="shared" si="10"/>
        <v>0.2350037122015945</v>
      </c>
      <c r="AX42">
        <f t="shared" si="10"/>
        <v>0.22878424045665735</v>
      </c>
      <c r="AY42">
        <f t="shared" si="10"/>
        <v>0.22171287329310913</v>
      </c>
      <c r="AZ42">
        <f t="shared" si="10"/>
        <v>0.21390969652029457</v>
      </c>
      <c r="BA42">
        <f t="shared" si="10"/>
        <v>0.20550030734226366</v>
      </c>
      <c r="BB42">
        <f t="shared" si="10"/>
        <v>0.19661193324148207</v>
      </c>
      <c r="BC42">
        <f t="shared" si="10"/>
        <v>0.18736987954752085</v>
      </c>
      <c r="BD42">
        <f t="shared" si="10"/>
        <v>0.177894440646806</v>
      </c>
    </row>
    <row r="43" spans="5:56" ht="12.75">
      <c r="E43">
        <f t="shared" si="6"/>
        <v>3.900000000000002</v>
      </c>
      <c r="F43">
        <f t="shared" si="12"/>
        <v>0.0194466680024558</v>
      </c>
      <c r="G43">
        <f t="shared" si="12"/>
        <v>0.02140248091835009</v>
      </c>
      <c r="H43">
        <f t="shared" si="12"/>
        <v>0.02354490825518048</v>
      </c>
      <c r="I43">
        <f t="shared" si="12"/>
        <v>0.025889593509537963</v>
      </c>
      <c r="J43">
        <f t="shared" si="12"/>
        <v>0.028453023879735494</v>
      </c>
      <c r="K43">
        <f t="shared" si="12"/>
        <v>0.03125246765836158</v>
      </c>
      <c r="L43">
        <f t="shared" si="12"/>
        <v>0.034305879766366405</v>
      </c>
      <c r="M43">
        <f t="shared" si="12"/>
        <v>0.037631768954571286</v>
      </c>
      <c r="N43">
        <f t="shared" si="12"/>
        <v>0.04124901951253025</v>
      </c>
      <c r="O43">
        <f t="shared" si="12"/>
        <v>0.045176659730912026</v>
      </c>
      <c r="P43">
        <f t="shared" si="12"/>
        <v>0.04943356893664313</v>
      </c>
      <c r="Q43">
        <f t="shared" si="12"/>
        <v>0.054038114756384203</v>
      </c>
      <c r="R43">
        <f t="shared" si="12"/>
        <v>0.05900771248391511</v>
      </c>
      <c r="S43">
        <f t="shared" si="12"/>
        <v>0.0643582991757734</v>
      </c>
      <c r="T43">
        <f t="shared" si="12"/>
        <v>0.07010371654510802</v>
      </c>
      <c r="U43">
        <f t="shared" si="12"/>
        <v>0.07625499905185212</v>
      </c>
      <c r="V43">
        <f t="shared" si="12"/>
        <v>0.082819566990741</v>
      </c>
      <c r="W43">
        <f t="shared" si="12"/>
        <v>0.08980032904006863</v>
      </c>
      <c r="X43">
        <f t="shared" si="12"/>
        <v>0.09719470480062525</v>
      </c>
      <c r="Y43">
        <f t="shared" si="12"/>
        <v>0.10499358540350641</v>
      </c>
      <c r="Z43">
        <f t="shared" si="12"/>
        <v>0.11318025926193087</v>
      </c>
      <c r="AA43">
        <f t="shared" si="11"/>
        <v>0.12172934028708526</v>
      </c>
      <c r="AB43">
        <f t="shared" si="11"/>
        <v>0.13060574696620786</v>
      </c>
      <c r="AC43">
        <f t="shared" si="11"/>
        <v>0.13976379193306085</v>
      </c>
      <c r="AD43">
        <f t="shared" si="11"/>
        <v>0.14914645207033278</v>
      </c>
      <c r="AE43">
        <f t="shared" si="11"/>
        <v>0.15868489749561454</v>
      </c>
      <c r="AF43">
        <f t="shared" si="11"/>
        <v>0.16829836246906005</v>
      </c>
      <c r="AG43">
        <f t="shared" si="11"/>
        <v>0.1778944406468056</v>
      </c>
      <c r="AH43">
        <f t="shared" si="11"/>
        <v>0.18736987954752055</v>
      </c>
      <c r="AI43">
        <f t="shared" si="11"/>
        <v>0.1966119332414818</v>
      </c>
      <c r="AJ43">
        <f t="shared" si="11"/>
        <v>0.20550030734226332</v>
      </c>
      <c r="AK43">
        <f t="shared" si="11"/>
        <v>0.21390969652029437</v>
      </c>
      <c r="AL43">
        <f t="shared" si="11"/>
        <v>0.22171287329310907</v>
      </c>
      <c r="AM43">
        <f t="shared" si="11"/>
        <v>0.22878424045665724</v>
      </c>
      <c r="AN43">
        <f t="shared" si="11"/>
        <v>0.2350037122015944</v>
      </c>
      <c r="AO43">
        <f t="shared" si="11"/>
        <v>0.2402607457415291</v>
      </c>
      <c r="AP43">
        <f t="shared" si="11"/>
        <v>0.24445831169074592</v>
      </c>
      <c r="AQ43">
        <f t="shared" si="11"/>
        <v>0.24751657271185992</v>
      </c>
      <c r="AR43">
        <f t="shared" si="11"/>
        <v>0.2493760401928919</v>
      </c>
      <c r="AS43">
        <f t="shared" si="11"/>
        <v>0.25</v>
      </c>
      <c r="AT43">
        <f t="shared" si="11"/>
        <v>0.24937604019289195</v>
      </c>
      <c r="AU43">
        <f t="shared" si="10"/>
        <v>0.24751657271185998</v>
      </c>
      <c r="AV43">
        <f t="shared" si="10"/>
        <v>0.2444583116907459</v>
      </c>
      <c r="AW43">
        <f t="shared" si="10"/>
        <v>0.24026074574152922</v>
      </c>
      <c r="AX43">
        <f t="shared" si="10"/>
        <v>0.2350037122015946</v>
      </c>
      <c r="AY43">
        <f t="shared" si="10"/>
        <v>0.22878424045665743</v>
      </c>
      <c r="AZ43">
        <f t="shared" si="10"/>
        <v>0.22171287329310926</v>
      </c>
      <c r="BA43">
        <f t="shared" si="10"/>
        <v>0.21390969652029468</v>
      </c>
      <c r="BB43">
        <f t="shared" si="10"/>
        <v>0.2055003073422637</v>
      </c>
      <c r="BC43">
        <f t="shared" si="10"/>
        <v>0.19661193324148218</v>
      </c>
      <c r="BD43">
        <f t="shared" si="10"/>
        <v>0.18736987954752096</v>
      </c>
    </row>
    <row r="44" spans="5:56" ht="12.75">
      <c r="E44">
        <f t="shared" si="6"/>
        <v>4.000000000000002</v>
      </c>
      <c r="F44">
        <f t="shared" si="12"/>
        <v>0.01766270621329109</v>
      </c>
      <c r="G44">
        <f t="shared" si="12"/>
        <v>0.01944666800245581</v>
      </c>
      <c r="H44">
        <f t="shared" si="12"/>
        <v>0.021402480918350085</v>
      </c>
      <c r="I44">
        <f t="shared" si="12"/>
        <v>0.023544908255180498</v>
      </c>
      <c r="J44">
        <f t="shared" si="12"/>
        <v>0.02588959350953796</v>
      </c>
      <c r="K44">
        <f t="shared" si="12"/>
        <v>0.02845302387973551</v>
      </c>
      <c r="L44">
        <f t="shared" si="12"/>
        <v>0.0312524676583616</v>
      </c>
      <c r="M44">
        <f t="shared" si="12"/>
        <v>0.034305879766366405</v>
      </c>
      <c r="N44">
        <f t="shared" si="12"/>
        <v>0.037631768954571314</v>
      </c>
      <c r="O44">
        <f t="shared" si="12"/>
        <v>0.04124901951253024</v>
      </c>
      <c r="P44">
        <f t="shared" si="12"/>
        <v>0.04517665973091204</v>
      </c>
      <c r="Q44">
        <f t="shared" si="12"/>
        <v>0.04943356893664316</v>
      </c>
      <c r="R44">
        <f t="shared" si="12"/>
        <v>0.054038114756384203</v>
      </c>
      <c r="S44">
        <f t="shared" si="12"/>
        <v>0.05900771248391515</v>
      </c>
      <c r="T44">
        <f t="shared" si="12"/>
        <v>0.06435829917577339</v>
      </c>
      <c r="U44">
        <f t="shared" si="12"/>
        <v>0.07010371654510808</v>
      </c>
      <c r="V44">
        <f t="shared" si="12"/>
        <v>0.07625499905185215</v>
      </c>
      <c r="W44">
        <f t="shared" si="12"/>
        <v>0.08281956699074108</v>
      </c>
      <c r="X44">
        <f t="shared" si="12"/>
        <v>0.08980032904006861</v>
      </c>
      <c r="Y44">
        <f t="shared" si="12"/>
        <v>0.09719470480062532</v>
      </c>
      <c r="Z44">
        <f t="shared" si="12"/>
        <v>0.10499358540350645</v>
      </c>
      <c r="AA44">
        <f t="shared" si="11"/>
        <v>0.11318025926193086</v>
      </c>
      <c r="AB44">
        <f t="shared" si="11"/>
        <v>0.12172934028708524</v>
      </c>
      <c r="AC44">
        <f t="shared" si="11"/>
        <v>0.13060574696620797</v>
      </c>
      <c r="AD44">
        <f t="shared" si="11"/>
        <v>0.13976379193306093</v>
      </c>
      <c r="AE44">
        <f t="shared" si="11"/>
        <v>0.1491464520703328</v>
      </c>
      <c r="AF44">
        <f t="shared" si="11"/>
        <v>0.1586848974956145</v>
      </c>
      <c r="AG44">
        <f t="shared" si="11"/>
        <v>0.16829836246906016</v>
      </c>
      <c r="AH44">
        <f t="shared" si="11"/>
        <v>0.17789444064680568</v>
      </c>
      <c r="AI44">
        <f t="shared" si="11"/>
        <v>0.18736987954752052</v>
      </c>
      <c r="AJ44">
        <f t="shared" si="11"/>
        <v>0.19661193324148177</v>
      </c>
      <c r="AK44">
        <f t="shared" si="11"/>
        <v>0.20550030734226343</v>
      </c>
      <c r="AL44">
        <f t="shared" si="11"/>
        <v>0.21390969652029446</v>
      </c>
      <c r="AM44">
        <f t="shared" si="11"/>
        <v>0.22171287329310904</v>
      </c>
      <c r="AN44">
        <f t="shared" si="11"/>
        <v>0.22878424045665724</v>
      </c>
      <c r="AO44">
        <f t="shared" si="11"/>
        <v>0.23500371220159447</v>
      </c>
      <c r="AP44">
        <f t="shared" si="11"/>
        <v>0.24026074574152922</v>
      </c>
      <c r="AQ44">
        <f t="shared" si="11"/>
        <v>0.2444583116907459</v>
      </c>
      <c r="AR44">
        <f t="shared" si="11"/>
        <v>0.2475165727118599</v>
      </c>
      <c r="AS44">
        <f t="shared" si="11"/>
        <v>0.24937604019289195</v>
      </c>
      <c r="AT44">
        <f t="shared" si="11"/>
        <v>0.25</v>
      </c>
      <c r="AU44">
        <f t="shared" si="10"/>
        <v>0.24937604019289195</v>
      </c>
      <c r="AV44">
        <f t="shared" si="10"/>
        <v>0.24751657271185998</v>
      </c>
      <c r="AW44">
        <f t="shared" si="10"/>
        <v>0.2444583116907459</v>
      </c>
      <c r="AX44">
        <f t="shared" si="10"/>
        <v>0.2402607457415292</v>
      </c>
      <c r="AY44">
        <f t="shared" si="10"/>
        <v>0.23500371220159458</v>
      </c>
      <c r="AZ44">
        <f t="shared" si="10"/>
        <v>0.22878424045665743</v>
      </c>
      <c r="BA44">
        <f t="shared" si="10"/>
        <v>0.22171287329310924</v>
      </c>
      <c r="BB44">
        <f t="shared" si="10"/>
        <v>0.21390969652029465</v>
      </c>
      <c r="BC44">
        <f t="shared" si="10"/>
        <v>0.2055003073422637</v>
      </c>
      <c r="BD44">
        <f t="shared" si="10"/>
        <v>0.19661193324148218</v>
      </c>
    </row>
    <row r="45" spans="5:56" ht="12.75">
      <c r="E45">
        <f t="shared" si="6"/>
        <v>4.100000000000001</v>
      </c>
      <c r="F45">
        <f t="shared" si="12"/>
        <v>0.016036727885685085</v>
      </c>
      <c r="G45">
        <f t="shared" si="12"/>
        <v>0.0176627062132911</v>
      </c>
      <c r="H45">
        <f t="shared" si="12"/>
        <v>0.019446668002455807</v>
      </c>
      <c r="I45">
        <f t="shared" si="12"/>
        <v>0.0214024809183501</v>
      </c>
      <c r="J45">
        <f t="shared" si="12"/>
        <v>0.023544908255180495</v>
      </c>
      <c r="K45">
        <f t="shared" si="12"/>
        <v>0.025889593509537977</v>
      </c>
      <c r="L45">
        <f t="shared" si="12"/>
        <v>0.02845302387973553</v>
      </c>
      <c r="M45">
        <f t="shared" si="12"/>
        <v>0.0312524676583616</v>
      </c>
      <c r="N45">
        <f t="shared" si="12"/>
        <v>0.03430587976636642</v>
      </c>
      <c r="O45">
        <f t="shared" si="12"/>
        <v>0.03763176895457131</v>
      </c>
      <c r="P45">
        <f t="shared" si="12"/>
        <v>0.04124901951253026</v>
      </c>
      <c r="Q45">
        <f t="shared" si="12"/>
        <v>0.045176659730912075</v>
      </c>
      <c r="R45">
        <f t="shared" si="12"/>
        <v>0.04943356893664316</v>
      </c>
      <c r="S45">
        <f t="shared" si="12"/>
        <v>0.05403811475638425</v>
      </c>
      <c r="T45">
        <f t="shared" si="12"/>
        <v>0.05900771248391515</v>
      </c>
      <c r="U45">
        <f t="shared" si="12"/>
        <v>0.06435829917577346</v>
      </c>
      <c r="V45">
        <f t="shared" si="12"/>
        <v>0.0701037165451081</v>
      </c>
      <c r="W45">
        <f t="shared" si="12"/>
        <v>0.0762549990518522</v>
      </c>
      <c r="X45">
        <f t="shared" si="12"/>
        <v>0.08281956699074107</v>
      </c>
      <c r="Y45">
        <f t="shared" si="12"/>
        <v>0.08980032904006868</v>
      </c>
      <c r="Z45">
        <f t="shared" si="12"/>
        <v>0.09719470480062535</v>
      </c>
      <c r="AA45">
        <f t="shared" si="11"/>
        <v>0.10499358540350644</v>
      </c>
      <c r="AB45">
        <f t="shared" si="11"/>
        <v>0.11318025926193087</v>
      </c>
      <c r="AC45">
        <f t="shared" si="11"/>
        <v>0.12172934028708533</v>
      </c>
      <c r="AD45">
        <f t="shared" si="11"/>
        <v>0.13060574696620803</v>
      </c>
      <c r="AE45">
        <f t="shared" si="11"/>
        <v>0.13976379193306093</v>
      </c>
      <c r="AF45">
        <f t="shared" si="11"/>
        <v>0.14914645207033275</v>
      </c>
      <c r="AG45">
        <f t="shared" si="11"/>
        <v>0.15868489749561462</v>
      </c>
      <c r="AH45">
        <f t="shared" si="11"/>
        <v>0.16829836246906027</v>
      </c>
      <c r="AI45">
        <f t="shared" si="11"/>
        <v>0.1778944406468057</v>
      </c>
      <c r="AJ45">
        <f t="shared" si="11"/>
        <v>0.18736987954752052</v>
      </c>
      <c r="AK45">
        <f t="shared" si="11"/>
        <v>0.19661193324148188</v>
      </c>
      <c r="AL45">
        <f t="shared" si="11"/>
        <v>0.20550030734226352</v>
      </c>
      <c r="AM45">
        <f t="shared" si="11"/>
        <v>0.21390969652029443</v>
      </c>
      <c r="AN45">
        <f t="shared" si="11"/>
        <v>0.221712873293109</v>
      </c>
      <c r="AO45">
        <f t="shared" si="11"/>
        <v>0.22878424045665735</v>
      </c>
      <c r="AP45">
        <f>EXP(-($E45+AP$3))/(EXP(-2*$E45)+EXP(-2*AP$3)+2*EXP(-($E45+AP$3)))</f>
        <v>0.23500371220159455</v>
      </c>
      <c r="AQ45">
        <f>EXP(-($E45+AQ$3))/(EXP(-2*$E45)+EXP(-2*AQ$3)+2*EXP(-($E45+AQ$3)))</f>
        <v>0.24026074574152917</v>
      </c>
      <c r="AR45">
        <f>EXP(-($E45+AR$3))/(EXP(-2*$E45)+EXP(-2*AR$3)+2*EXP(-($E45+AR$3)))</f>
        <v>0.24445831169074586</v>
      </c>
      <c r="AS45">
        <f>EXP(-($E45+AS$3))/(EXP(-2*$E45)+EXP(-2*AS$3)+2*EXP(-($E45+AS$3)))</f>
        <v>0.24751657271185998</v>
      </c>
      <c r="AT45">
        <f>EXP(-($E45+AT$3))/(EXP(-2*$E45)+EXP(-2*AT$3)+2*EXP(-($E45+AT$3)))</f>
        <v>0.24937604019289195</v>
      </c>
      <c r="AU45">
        <f t="shared" si="10"/>
        <v>0.25</v>
      </c>
      <c r="AV45">
        <f t="shared" si="10"/>
        <v>0.24937604019289197</v>
      </c>
      <c r="AW45">
        <f t="shared" si="10"/>
        <v>0.24751657271185995</v>
      </c>
      <c r="AX45">
        <f t="shared" si="10"/>
        <v>0.24445831169074592</v>
      </c>
      <c r="AY45">
        <f t="shared" si="10"/>
        <v>0.2402607457415292</v>
      </c>
      <c r="AZ45">
        <f t="shared" si="10"/>
        <v>0.2350037122015946</v>
      </c>
      <c r="BA45">
        <f t="shared" si="10"/>
        <v>0.22878424045665743</v>
      </c>
      <c r="BB45">
        <f t="shared" si="10"/>
        <v>0.22171287329310924</v>
      </c>
      <c r="BC45">
        <f t="shared" si="10"/>
        <v>0.21390969652029465</v>
      </c>
      <c r="BD45">
        <f t="shared" si="10"/>
        <v>0.20550030734226374</v>
      </c>
    </row>
    <row r="46" spans="5:56" ht="12.75">
      <c r="E46">
        <f t="shared" si="6"/>
        <v>4.200000000000001</v>
      </c>
      <c r="F46">
        <f t="shared" si="12"/>
        <v>0.014555759680799205</v>
      </c>
      <c r="G46">
        <f t="shared" si="12"/>
        <v>0.016036727885685095</v>
      </c>
      <c r="H46">
        <f t="shared" si="12"/>
        <v>0.017662706213291093</v>
      </c>
      <c r="I46">
        <f t="shared" si="12"/>
        <v>0.019446668002455824</v>
      </c>
      <c r="J46">
        <f t="shared" si="12"/>
        <v>0.021402480918350095</v>
      </c>
      <c r="K46">
        <f t="shared" si="12"/>
        <v>0.023544908255180505</v>
      </c>
      <c r="L46">
        <f t="shared" si="12"/>
        <v>0.02588959350953799</v>
      </c>
      <c r="M46">
        <f t="shared" si="12"/>
        <v>0.028453023879735525</v>
      </c>
      <c r="N46">
        <f t="shared" si="12"/>
        <v>0.031252467658361614</v>
      </c>
      <c r="O46">
        <f t="shared" si="12"/>
        <v>0.03430587976636641</v>
      </c>
      <c r="P46">
        <f t="shared" si="12"/>
        <v>0.03763176895457133</v>
      </c>
      <c r="Q46">
        <f t="shared" si="12"/>
        <v>0.04124901951253029</v>
      </c>
      <c r="R46">
        <f t="shared" si="12"/>
        <v>0.045176659730912075</v>
      </c>
      <c r="S46">
        <f t="shared" si="12"/>
        <v>0.0494335689366432</v>
      </c>
      <c r="T46">
        <f t="shared" si="12"/>
        <v>0.054038114756384245</v>
      </c>
      <c r="U46">
        <f t="shared" si="12"/>
        <v>0.059007712483915196</v>
      </c>
      <c r="V46">
        <f t="shared" si="12"/>
        <v>0.06435829917577345</v>
      </c>
      <c r="W46">
        <f t="shared" si="12"/>
        <v>0.07010371654510814</v>
      </c>
      <c r="X46">
        <f t="shared" si="12"/>
        <v>0.0762549990518522</v>
      </c>
      <c r="Y46">
        <f t="shared" si="12"/>
        <v>0.08281956699074113</v>
      </c>
      <c r="Z46">
        <f t="shared" si="12"/>
        <v>0.08980032904006871</v>
      </c>
      <c r="AA46">
        <f aca="true" t="shared" si="13" ref="AA46:AT54">EXP(-($E46+AA$3))/(EXP(-2*$E46)+EXP(-2*AA$3)+2*EXP(-($E46+AA$3)))</f>
        <v>0.09719470480062535</v>
      </c>
      <c r="AB46">
        <f t="shared" si="13"/>
        <v>0.10499358540350644</v>
      </c>
      <c r="AC46">
        <f t="shared" si="13"/>
        <v>0.11318025926193097</v>
      </c>
      <c r="AD46">
        <f t="shared" si="13"/>
        <v>0.1217293402870854</v>
      </c>
      <c r="AE46">
        <f t="shared" si="13"/>
        <v>0.13060574696620805</v>
      </c>
      <c r="AF46">
        <f t="shared" si="13"/>
        <v>0.1397637919330609</v>
      </c>
      <c r="AG46">
        <f t="shared" si="13"/>
        <v>0.14914645207033286</v>
      </c>
      <c r="AH46">
        <f t="shared" si="13"/>
        <v>0.1586848974956147</v>
      </c>
      <c r="AI46">
        <f t="shared" si="13"/>
        <v>0.16829836246906024</v>
      </c>
      <c r="AJ46">
        <f t="shared" si="13"/>
        <v>0.17789444064680568</v>
      </c>
      <c r="AK46">
        <f t="shared" si="13"/>
        <v>0.18736987954752063</v>
      </c>
      <c r="AL46">
        <f t="shared" si="13"/>
        <v>0.19661193324148196</v>
      </c>
      <c r="AM46">
        <f t="shared" si="13"/>
        <v>0.2055003073422635</v>
      </c>
      <c r="AN46">
        <f t="shared" si="13"/>
        <v>0.21390969652029443</v>
      </c>
      <c r="AO46">
        <f t="shared" si="13"/>
        <v>0.22171287329310907</v>
      </c>
      <c r="AP46">
        <f t="shared" si="13"/>
        <v>0.2287842404566574</v>
      </c>
      <c r="AQ46">
        <f t="shared" si="13"/>
        <v>0.23500371220159455</v>
      </c>
      <c r="AR46">
        <f t="shared" si="13"/>
        <v>0.24026074574152914</v>
      </c>
      <c r="AS46">
        <f t="shared" si="13"/>
        <v>0.2444583116907459</v>
      </c>
      <c r="AT46">
        <f t="shared" si="13"/>
        <v>0.24751657271185998</v>
      </c>
      <c r="AU46">
        <f t="shared" si="10"/>
        <v>0.24937604019289197</v>
      </c>
      <c r="AV46">
        <f t="shared" si="10"/>
        <v>0.25</v>
      </c>
      <c r="AW46">
        <f t="shared" si="10"/>
        <v>0.249376040192892</v>
      </c>
      <c r="AX46">
        <f t="shared" si="10"/>
        <v>0.24751657271185995</v>
      </c>
      <c r="AY46">
        <f t="shared" si="10"/>
        <v>0.24445831169074592</v>
      </c>
      <c r="AZ46">
        <f t="shared" si="10"/>
        <v>0.24026074574152922</v>
      </c>
      <c r="BA46">
        <f t="shared" si="10"/>
        <v>0.2350037122015946</v>
      </c>
      <c r="BB46">
        <f t="shared" si="10"/>
        <v>0.22878424045665746</v>
      </c>
      <c r="BC46">
        <f t="shared" si="10"/>
        <v>0.22171287329310924</v>
      </c>
      <c r="BD46">
        <f t="shared" si="10"/>
        <v>0.21390969652029465</v>
      </c>
    </row>
    <row r="47" spans="5:56" ht="12.75">
      <c r="E47">
        <f t="shared" si="6"/>
        <v>4.300000000000001</v>
      </c>
      <c r="F47">
        <f t="shared" si="12"/>
        <v>0.01320770825874012</v>
      </c>
      <c r="G47">
        <f t="shared" si="12"/>
        <v>0.014555759680799215</v>
      </c>
      <c r="H47">
        <f t="shared" si="12"/>
        <v>0.016036727885685095</v>
      </c>
      <c r="I47">
        <f t="shared" si="12"/>
        <v>0.017662706213291107</v>
      </c>
      <c r="J47">
        <f t="shared" si="12"/>
        <v>0.019446668002455817</v>
      </c>
      <c r="K47">
        <f t="shared" si="12"/>
        <v>0.021402480918350113</v>
      </c>
      <c r="L47">
        <f t="shared" si="12"/>
        <v>0.023544908255180526</v>
      </c>
      <c r="M47">
        <f t="shared" si="12"/>
        <v>0.02588959350953799</v>
      </c>
      <c r="N47">
        <f t="shared" si="12"/>
        <v>0.028453023879735542</v>
      </c>
      <c r="O47">
        <f t="shared" si="12"/>
        <v>0.031252467658361614</v>
      </c>
      <c r="P47">
        <f t="shared" si="12"/>
        <v>0.03430587976636643</v>
      </c>
      <c r="Q47">
        <f t="shared" si="12"/>
        <v>0.03763176895457135</v>
      </c>
      <c r="R47">
        <f t="shared" si="12"/>
        <v>0.04124901951253029</v>
      </c>
      <c r="S47">
        <f t="shared" si="12"/>
        <v>0.04517665973091211</v>
      </c>
      <c r="T47">
        <f t="shared" si="12"/>
        <v>0.04943356893664319</v>
      </c>
      <c r="U47">
        <f t="shared" si="12"/>
        <v>0.05403811475638429</v>
      </c>
      <c r="V47">
        <f t="shared" si="12"/>
        <v>0.059007712483915196</v>
      </c>
      <c r="W47">
        <f t="shared" si="12"/>
        <v>0.0643582991757735</v>
      </c>
      <c r="X47">
        <f t="shared" si="12"/>
        <v>0.07010371654510814</v>
      </c>
      <c r="Y47">
        <f t="shared" si="12"/>
        <v>0.07625499905185225</v>
      </c>
      <c r="Z47">
        <f t="shared" si="12"/>
        <v>0.08281956699074115</v>
      </c>
      <c r="AA47">
        <f t="shared" si="13"/>
        <v>0.08980032904006871</v>
      </c>
      <c r="AB47">
        <f t="shared" si="13"/>
        <v>0.09719470480062535</v>
      </c>
      <c r="AC47">
        <f t="shared" si="13"/>
        <v>0.10499358540350652</v>
      </c>
      <c r="AD47">
        <f t="shared" si="13"/>
        <v>0.11318025926193104</v>
      </c>
      <c r="AE47">
        <f t="shared" si="13"/>
        <v>0.12172934028708542</v>
      </c>
      <c r="AF47">
        <f t="shared" si="13"/>
        <v>0.13060574696620805</v>
      </c>
      <c r="AG47">
        <f t="shared" si="13"/>
        <v>0.13976379193306104</v>
      </c>
      <c r="AH47">
        <f t="shared" si="13"/>
        <v>0.14914645207033292</v>
      </c>
      <c r="AI47">
        <f t="shared" si="13"/>
        <v>0.1586848974956147</v>
      </c>
      <c r="AJ47">
        <f t="shared" si="13"/>
        <v>0.16829836246906024</v>
      </c>
      <c r="AK47">
        <f t="shared" si="13"/>
        <v>0.17789444064680576</v>
      </c>
      <c r="AL47">
        <f t="shared" si="13"/>
        <v>0.1873698795475207</v>
      </c>
      <c r="AM47">
        <f t="shared" si="13"/>
        <v>0.19661193324148193</v>
      </c>
      <c r="AN47">
        <f t="shared" si="13"/>
        <v>0.2055003073422635</v>
      </c>
      <c r="AO47">
        <f t="shared" si="13"/>
        <v>0.2139096965202945</v>
      </c>
      <c r="AP47">
        <f t="shared" si="13"/>
        <v>0.22171287329310918</v>
      </c>
      <c r="AQ47">
        <f t="shared" si="13"/>
        <v>0.2287842404566573</v>
      </c>
      <c r="AR47">
        <f t="shared" si="13"/>
        <v>0.2350037122015945</v>
      </c>
      <c r="AS47">
        <f t="shared" si="13"/>
        <v>0.24026074574152922</v>
      </c>
      <c r="AT47">
        <f t="shared" si="13"/>
        <v>0.2444583116907459</v>
      </c>
      <c r="AU47">
        <f t="shared" si="10"/>
        <v>0.24751657271185995</v>
      </c>
      <c r="AV47">
        <f t="shared" si="10"/>
        <v>0.249376040192892</v>
      </c>
      <c r="AW47">
        <f t="shared" si="10"/>
        <v>0.25</v>
      </c>
      <c r="AX47">
        <f t="shared" si="10"/>
        <v>0.24937604019289197</v>
      </c>
      <c r="AY47">
        <f t="shared" si="10"/>
        <v>0.24751657271185998</v>
      </c>
      <c r="AZ47">
        <f t="shared" si="10"/>
        <v>0.24445831169074592</v>
      </c>
      <c r="BA47">
        <f t="shared" si="10"/>
        <v>0.2402607457415292</v>
      </c>
      <c r="BB47">
        <f t="shared" si="10"/>
        <v>0.2350037122015946</v>
      </c>
      <c r="BC47">
        <f t="shared" si="10"/>
        <v>0.22878424045665743</v>
      </c>
      <c r="BD47">
        <f t="shared" si="10"/>
        <v>0.22171287329310924</v>
      </c>
    </row>
    <row r="48" spans="5:56" ht="12.75">
      <c r="E48">
        <f t="shared" si="6"/>
        <v>4.4</v>
      </c>
      <c r="F48">
        <f t="shared" si="12"/>
        <v>0.011981336049106468</v>
      </c>
      <c r="G48">
        <f t="shared" si="12"/>
        <v>0.013207708258740129</v>
      </c>
      <c r="H48">
        <f t="shared" si="12"/>
        <v>0.01455575968079921</v>
      </c>
      <c r="I48">
        <f t="shared" si="12"/>
        <v>0.016036727885685106</v>
      </c>
      <c r="J48">
        <f t="shared" si="12"/>
        <v>0.017662706213291104</v>
      </c>
      <c r="K48">
        <f t="shared" si="12"/>
        <v>0.01944666800245583</v>
      </c>
      <c r="L48">
        <f t="shared" si="12"/>
        <v>0.02140248091835012</v>
      </c>
      <c r="M48">
        <f t="shared" si="12"/>
        <v>0.023544908255180522</v>
      </c>
      <c r="N48">
        <f t="shared" si="12"/>
        <v>0.025889593509538004</v>
      </c>
      <c r="O48">
        <f t="shared" si="12"/>
        <v>0.028453023879735535</v>
      </c>
      <c r="P48">
        <f t="shared" si="12"/>
        <v>0.03125246765836163</v>
      </c>
      <c r="Q48">
        <f t="shared" si="12"/>
        <v>0.034305879766366454</v>
      </c>
      <c r="R48">
        <f t="shared" si="12"/>
        <v>0.03763176895457135</v>
      </c>
      <c r="S48">
        <f t="shared" si="12"/>
        <v>0.04124901951253033</v>
      </c>
      <c r="T48">
        <f t="shared" si="12"/>
        <v>0.045176659730912117</v>
      </c>
      <c r="U48">
        <f t="shared" si="12"/>
        <v>0.04943356893664324</v>
      </c>
      <c r="V48">
        <f t="shared" si="12"/>
        <v>0.05403811475638429</v>
      </c>
      <c r="W48">
        <f t="shared" si="12"/>
        <v>0.059007712483915245</v>
      </c>
      <c r="X48">
        <f t="shared" si="12"/>
        <v>0.0643582991757735</v>
      </c>
      <c r="Y48">
        <f t="shared" si="12"/>
        <v>0.07010371654510819</v>
      </c>
      <c r="Z48">
        <f t="shared" si="12"/>
        <v>0.07625499905185228</v>
      </c>
      <c r="AA48">
        <f t="shared" si="13"/>
        <v>0.08281956699074115</v>
      </c>
      <c r="AB48">
        <f t="shared" si="13"/>
        <v>0.08980032904006871</v>
      </c>
      <c r="AC48">
        <f t="shared" si="13"/>
        <v>0.09719470480062543</v>
      </c>
      <c r="AD48">
        <f t="shared" si="13"/>
        <v>0.10499358540350659</v>
      </c>
      <c r="AE48">
        <f t="shared" si="13"/>
        <v>0.11318025926193102</v>
      </c>
      <c r="AF48">
        <f t="shared" si="13"/>
        <v>0.12172934028708539</v>
      </c>
      <c r="AG48">
        <f t="shared" si="13"/>
        <v>0.1306057469662081</v>
      </c>
      <c r="AH48">
        <f t="shared" si="13"/>
        <v>0.13976379193306113</v>
      </c>
      <c r="AI48">
        <f t="shared" si="13"/>
        <v>0.14914645207033295</v>
      </c>
      <c r="AJ48">
        <f t="shared" si="13"/>
        <v>0.15868489749561468</v>
      </c>
      <c r="AK48">
        <f t="shared" si="13"/>
        <v>0.16829836246906035</v>
      </c>
      <c r="AL48">
        <f t="shared" si="13"/>
        <v>0.17789444064680585</v>
      </c>
      <c r="AM48">
        <f t="shared" si="13"/>
        <v>0.1873698795475207</v>
      </c>
      <c r="AN48">
        <f t="shared" si="13"/>
        <v>0.19661193324148193</v>
      </c>
      <c r="AO48">
        <f t="shared" si="13"/>
        <v>0.20550030734226357</v>
      </c>
      <c r="AP48">
        <f t="shared" si="13"/>
        <v>0.2139096965202946</v>
      </c>
      <c r="AQ48">
        <f t="shared" si="13"/>
        <v>0.2217128732931093</v>
      </c>
      <c r="AR48">
        <f t="shared" si="13"/>
        <v>0.22878424045665735</v>
      </c>
      <c r="AS48">
        <f t="shared" si="13"/>
        <v>0.2350037122015946</v>
      </c>
      <c r="AT48">
        <f t="shared" si="13"/>
        <v>0.2402607457415292</v>
      </c>
      <c r="AU48">
        <f t="shared" si="10"/>
        <v>0.24445831169074592</v>
      </c>
      <c r="AV48">
        <f t="shared" si="10"/>
        <v>0.24751657271185995</v>
      </c>
      <c r="AW48">
        <f t="shared" si="10"/>
        <v>0.24937604019289197</v>
      </c>
      <c r="AX48">
        <f t="shared" si="10"/>
        <v>0.25</v>
      </c>
      <c r="AY48">
        <f t="shared" si="10"/>
        <v>0.24937604019289197</v>
      </c>
      <c r="AZ48">
        <f t="shared" si="10"/>
        <v>0.24751657271186</v>
      </c>
      <c r="BA48">
        <f t="shared" si="10"/>
        <v>0.2444583116907459</v>
      </c>
      <c r="BB48">
        <f t="shared" si="10"/>
        <v>0.24026074574152922</v>
      </c>
      <c r="BC48">
        <f t="shared" si="10"/>
        <v>0.23500371220159458</v>
      </c>
      <c r="BD48">
        <f t="shared" si="10"/>
        <v>0.22878424045665743</v>
      </c>
    </row>
    <row r="49" spans="5:56" ht="12.75">
      <c r="E49">
        <f t="shared" si="6"/>
        <v>4.5</v>
      </c>
      <c r="F49">
        <f t="shared" si="12"/>
        <v>0.010866229722225234</v>
      </c>
      <c r="G49">
        <f t="shared" si="12"/>
        <v>0.011981336049106478</v>
      </c>
      <c r="H49">
        <f t="shared" si="12"/>
        <v>0.013207708258740125</v>
      </c>
      <c r="I49">
        <f t="shared" si="12"/>
        <v>0.014555759680799226</v>
      </c>
      <c r="J49">
        <f t="shared" si="12"/>
        <v>0.016036727885685102</v>
      </c>
      <c r="K49">
        <f t="shared" si="12"/>
        <v>0.017662706213291114</v>
      </c>
      <c r="L49">
        <f t="shared" si="12"/>
        <v>0.019446668002455838</v>
      </c>
      <c r="M49">
        <f t="shared" si="12"/>
        <v>0.021402480918350123</v>
      </c>
      <c r="N49">
        <f t="shared" si="12"/>
        <v>0.023544908255180533</v>
      </c>
      <c r="O49">
        <f t="shared" si="12"/>
        <v>0.025889593509538</v>
      </c>
      <c r="P49">
        <f t="shared" si="12"/>
        <v>0.028453023879735553</v>
      </c>
      <c r="Q49">
        <f t="shared" si="12"/>
        <v>0.03125246765836165</v>
      </c>
      <c r="R49">
        <f t="shared" si="12"/>
        <v>0.034305879766366454</v>
      </c>
      <c r="S49">
        <f t="shared" si="12"/>
        <v>0.037631768954571376</v>
      </c>
      <c r="T49">
        <f t="shared" si="12"/>
        <v>0.04124901951253032</v>
      </c>
      <c r="U49">
        <f t="shared" si="12"/>
        <v>0.04517665973091215</v>
      </c>
      <c r="V49">
        <f t="shared" si="12"/>
        <v>0.049433568936643246</v>
      </c>
      <c r="W49">
        <f t="shared" si="12"/>
        <v>0.054038114756384335</v>
      </c>
      <c r="X49">
        <f t="shared" si="12"/>
        <v>0.059007712483915245</v>
      </c>
      <c r="Y49">
        <f t="shared" si="12"/>
        <v>0.06435829917577354</v>
      </c>
      <c r="Z49">
        <f t="shared" si="12"/>
        <v>0.0701037165451082</v>
      </c>
      <c r="AA49">
        <f t="shared" si="13"/>
        <v>0.07625499905185229</v>
      </c>
      <c r="AB49">
        <f t="shared" si="13"/>
        <v>0.08281956699074117</v>
      </c>
      <c r="AC49">
        <f t="shared" si="13"/>
        <v>0.0898003290400688</v>
      </c>
      <c r="AD49">
        <f t="shared" si="13"/>
        <v>0.0971947048006255</v>
      </c>
      <c r="AE49">
        <f t="shared" si="13"/>
        <v>0.10499358540350659</v>
      </c>
      <c r="AF49">
        <f t="shared" si="13"/>
        <v>0.11318025926193101</v>
      </c>
      <c r="AG49">
        <f t="shared" si="13"/>
        <v>0.12172934028708547</v>
      </c>
      <c r="AH49">
        <f t="shared" si="13"/>
        <v>0.1306057469662082</v>
      </c>
      <c r="AI49">
        <f t="shared" si="13"/>
        <v>0.1397637919330611</v>
      </c>
      <c r="AJ49">
        <f t="shared" si="13"/>
        <v>0.14914645207033292</v>
      </c>
      <c r="AK49">
        <f t="shared" si="13"/>
        <v>0.15868489749561476</v>
      </c>
      <c r="AL49">
        <f t="shared" si="13"/>
        <v>0.16829836246906044</v>
      </c>
      <c r="AM49">
        <f t="shared" si="13"/>
        <v>0.17789444064680587</v>
      </c>
      <c r="AN49">
        <f t="shared" si="13"/>
        <v>0.1873698795475207</v>
      </c>
      <c r="AO49">
        <f t="shared" si="13"/>
        <v>0.19661193324148202</v>
      </c>
      <c r="AP49">
        <f t="shared" si="13"/>
        <v>0.20550030734226363</v>
      </c>
      <c r="AQ49">
        <f t="shared" si="13"/>
        <v>0.21390969652029448</v>
      </c>
      <c r="AR49">
        <f t="shared" si="13"/>
        <v>0.22171287329310913</v>
      </c>
      <c r="AS49">
        <f t="shared" si="13"/>
        <v>0.22878424045665743</v>
      </c>
      <c r="AT49">
        <f t="shared" si="13"/>
        <v>0.23500371220159458</v>
      </c>
      <c r="AU49">
        <f t="shared" si="10"/>
        <v>0.2402607457415292</v>
      </c>
      <c r="AV49">
        <f t="shared" si="10"/>
        <v>0.24445831169074592</v>
      </c>
      <c r="AW49">
        <f t="shared" si="10"/>
        <v>0.24751657271185998</v>
      </c>
      <c r="AX49">
        <f t="shared" si="10"/>
        <v>0.24937604019289197</v>
      </c>
      <c r="AY49">
        <f t="shared" si="10"/>
        <v>0.25</v>
      </c>
      <c r="AZ49">
        <f t="shared" si="10"/>
        <v>0.24937604019289197</v>
      </c>
      <c r="BA49">
        <f t="shared" si="10"/>
        <v>0.24751657271185995</v>
      </c>
      <c r="BB49">
        <f t="shared" si="10"/>
        <v>0.24445831169074592</v>
      </c>
      <c r="BC49">
        <f t="shared" si="10"/>
        <v>0.2402607457415292</v>
      </c>
      <c r="BD49">
        <f t="shared" si="10"/>
        <v>0.2350037122015946</v>
      </c>
    </row>
    <row r="50" spans="5:56" ht="12.75">
      <c r="E50">
        <f t="shared" si="6"/>
        <v>4.6</v>
      </c>
      <c r="F50">
        <f t="shared" si="12"/>
        <v>0.009852763506506206</v>
      </c>
      <c r="G50">
        <f t="shared" si="12"/>
        <v>0.010866229722225243</v>
      </c>
      <c r="H50">
        <f t="shared" si="12"/>
        <v>0.011981336049106473</v>
      </c>
      <c r="I50">
        <f t="shared" si="12"/>
        <v>0.013207708258740136</v>
      </c>
      <c r="J50">
        <f t="shared" si="12"/>
        <v>0.01455575968079922</v>
      </c>
      <c r="K50">
        <f t="shared" si="12"/>
        <v>0.016036727885685113</v>
      </c>
      <c r="L50">
        <f t="shared" si="12"/>
        <v>0.017662706213291128</v>
      </c>
      <c r="M50">
        <f t="shared" si="12"/>
        <v>0.01944666800245584</v>
      </c>
      <c r="N50">
        <f t="shared" si="12"/>
        <v>0.021402480918350134</v>
      </c>
      <c r="O50">
        <f t="shared" si="12"/>
        <v>0.02354490825518053</v>
      </c>
      <c r="P50">
        <f t="shared" si="12"/>
        <v>0.02588959350953801</v>
      </c>
      <c r="Q50">
        <f t="shared" si="12"/>
        <v>0.028453023879735573</v>
      </c>
      <c r="R50">
        <f t="shared" si="12"/>
        <v>0.03125246765836165</v>
      </c>
      <c r="S50">
        <f t="shared" si="12"/>
        <v>0.03430587976636648</v>
      </c>
      <c r="T50">
        <f t="shared" si="12"/>
        <v>0.03763176895457138</v>
      </c>
      <c r="U50">
        <f t="shared" si="12"/>
        <v>0.041249019512530356</v>
      </c>
      <c r="V50">
        <f t="shared" si="12"/>
        <v>0.04517665973091215</v>
      </c>
      <c r="W50">
        <f t="shared" si="12"/>
        <v>0.04943356893664328</v>
      </c>
      <c r="X50">
        <f t="shared" si="12"/>
        <v>0.054038114756384335</v>
      </c>
      <c r="Y50">
        <f t="shared" si="12"/>
        <v>0.059007712483915294</v>
      </c>
      <c r="Z50">
        <f t="shared" si="12"/>
        <v>0.06435829917577357</v>
      </c>
      <c r="AA50">
        <f t="shared" si="13"/>
        <v>0.0701037165451082</v>
      </c>
      <c r="AB50">
        <f t="shared" si="13"/>
        <v>0.07625499905185228</v>
      </c>
      <c r="AC50">
        <f t="shared" si="13"/>
        <v>0.08281956699074121</v>
      </c>
      <c r="AD50">
        <f t="shared" si="13"/>
        <v>0.08980032904006884</v>
      </c>
      <c r="AE50">
        <f t="shared" si="13"/>
        <v>0.09719470480062549</v>
      </c>
      <c r="AF50">
        <f t="shared" si="13"/>
        <v>0.10499358540350658</v>
      </c>
      <c r="AG50">
        <f t="shared" si="13"/>
        <v>0.1131802592619311</v>
      </c>
      <c r="AH50">
        <f t="shared" si="13"/>
        <v>0.12172934028708556</v>
      </c>
      <c r="AI50">
        <f t="shared" si="13"/>
        <v>0.13060574696620822</v>
      </c>
      <c r="AJ50">
        <f t="shared" si="13"/>
        <v>0.1397637919330611</v>
      </c>
      <c r="AK50">
        <f t="shared" si="13"/>
        <v>0.14914645207033306</v>
      </c>
      <c r="AL50">
        <f t="shared" si="13"/>
        <v>0.15868489749561487</v>
      </c>
      <c r="AM50">
        <f t="shared" si="13"/>
        <v>0.16829836246906044</v>
      </c>
      <c r="AN50">
        <f t="shared" si="13"/>
        <v>0.17789444064680585</v>
      </c>
      <c r="AO50">
        <f t="shared" si="13"/>
        <v>0.1873698795475208</v>
      </c>
      <c r="AP50">
        <f t="shared" si="13"/>
        <v>0.19661193324148213</v>
      </c>
      <c r="AQ50">
        <f t="shared" si="13"/>
        <v>0.20550030734226377</v>
      </c>
      <c r="AR50">
        <f t="shared" si="13"/>
        <v>0.21390969652029457</v>
      </c>
      <c r="AS50">
        <f t="shared" si="13"/>
        <v>0.22171287329310926</v>
      </c>
      <c r="AT50">
        <f t="shared" si="13"/>
        <v>0.22878424045665743</v>
      </c>
      <c r="AU50">
        <f t="shared" si="10"/>
        <v>0.2350037122015946</v>
      </c>
      <c r="AV50">
        <f t="shared" si="10"/>
        <v>0.24026074574152922</v>
      </c>
      <c r="AW50">
        <f t="shared" si="10"/>
        <v>0.24445831169074592</v>
      </c>
      <c r="AX50">
        <f t="shared" si="10"/>
        <v>0.24751657271186</v>
      </c>
      <c r="AY50">
        <f t="shared" si="10"/>
        <v>0.24937604019289197</v>
      </c>
      <c r="AZ50">
        <f t="shared" si="10"/>
        <v>0.25</v>
      </c>
      <c r="BA50">
        <f t="shared" si="10"/>
        <v>0.24937604019289197</v>
      </c>
      <c r="BB50">
        <f t="shared" si="10"/>
        <v>0.24751657271185995</v>
      </c>
      <c r="BC50">
        <f t="shared" si="10"/>
        <v>0.24445831169074592</v>
      </c>
      <c r="BD50">
        <f t="shared" si="10"/>
        <v>0.24026074574152922</v>
      </c>
    </row>
    <row r="51" spans="5:56" ht="12.75">
      <c r="E51">
        <f t="shared" si="6"/>
        <v>4.699999999999999</v>
      </c>
      <c r="F51">
        <f t="shared" si="12"/>
        <v>0.008932059100242404</v>
      </c>
      <c r="G51">
        <f t="shared" si="12"/>
        <v>0.00985276350650621</v>
      </c>
      <c r="H51">
        <f t="shared" si="12"/>
        <v>0.01086622972222524</v>
      </c>
      <c r="I51">
        <f t="shared" si="12"/>
        <v>0.011981336049106483</v>
      </c>
      <c r="J51">
        <f t="shared" si="12"/>
        <v>0.013207708258740132</v>
      </c>
      <c r="K51">
        <f t="shared" si="12"/>
        <v>0.01455575968079923</v>
      </c>
      <c r="L51">
        <f t="shared" si="12"/>
        <v>0.01603672788568512</v>
      </c>
      <c r="M51">
        <f t="shared" si="12"/>
        <v>0.017662706213291125</v>
      </c>
      <c r="N51">
        <f t="shared" si="12"/>
        <v>0.019446668002455852</v>
      </c>
      <c r="O51">
        <f t="shared" si="12"/>
        <v>0.02140248091835013</v>
      </c>
      <c r="P51">
        <f t="shared" si="12"/>
        <v>0.023544908255180543</v>
      </c>
      <c r="Q51">
        <f t="shared" si="12"/>
        <v>0.02588959350953803</v>
      </c>
      <c r="R51">
        <f t="shared" si="12"/>
        <v>0.028453023879735567</v>
      </c>
      <c r="S51">
        <f t="shared" si="12"/>
        <v>0.03125246765836167</v>
      </c>
      <c r="T51">
        <f t="shared" si="12"/>
        <v>0.03430587976636648</v>
      </c>
      <c r="U51">
        <f t="shared" si="12"/>
        <v>0.037631768954571404</v>
      </c>
      <c r="V51">
        <f t="shared" si="12"/>
        <v>0.041249019512530356</v>
      </c>
      <c r="W51">
        <f t="shared" si="12"/>
        <v>0.045176659730912186</v>
      </c>
      <c r="X51">
        <f t="shared" si="12"/>
        <v>0.04943356893664328</v>
      </c>
      <c r="Y51">
        <f t="shared" si="12"/>
        <v>0.05403811475638437</v>
      </c>
      <c r="Z51">
        <f t="shared" si="12"/>
        <v>0.059007712483915314</v>
      </c>
      <c r="AA51">
        <f t="shared" si="13"/>
        <v>0.06435829917577356</v>
      </c>
      <c r="AB51">
        <f t="shared" si="13"/>
        <v>0.07010371654510822</v>
      </c>
      <c r="AC51">
        <f t="shared" si="13"/>
        <v>0.07625499905185233</v>
      </c>
      <c r="AD51">
        <f t="shared" si="13"/>
        <v>0.08281956699074128</v>
      </c>
      <c r="AE51">
        <f t="shared" si="13"/>
        <v>0.08980032904006884</v>
      </c>
      <c r="AF51">
        <f t="shared" si="13"/>
        <v>0.09719470480062548</v>
      </c>
      <c r="AG51">
        <f t="shared" si="13"/>
        <v>0.10499358540350666</v>
      </c>
      <c r="AH51">
        <f t="shared" si="13"/>
        <v>0.11318025926193119</v>
      </c>
      <c r="AI51">
        <f t="shared" si="13"/>
        <v>0.12172934028708556</v>
      </c>
      <c r="AJ51">
        <f t="shared" si="13"/>
        <v>0.1306057469662082</v>
      </c>
      <c r="AK51">
        <f t="shared" si="13"/>
        <v>0.1397637919330612</v>
      </c>
      <c r="AL51">
        <f t="shared" si="13"/>
        <v>0.1491464520703331</v>
      </c>
      <c r="AM51">
        <f t="shared" si="13"/>
        <v>0.15868489749561498</v>
      </c>
      <c r="AN51">
        <f t="shared" si="13"/>
        <v>0.1682983624690604</v>
      </c>
      <c r="AO51">
        <f t="shared" si="13"/>
        <v>0.17789444064680596</v>
      </c>
      <c r="AP51">
        <f t="shared" si="13"/>
        <v>0.1873698795475209</v>
      </c>
      <c r="AQ51">
        <f t="shared" si="13"/>
        <v>0.196611933241482</v>
      </c>
      <c r="AR51">
        <f t="shared" si="13"/>
        <v>0.20550030734226366</v>
      </c>
      <c r="AS51">
        <f t="shared" si="13"/>
        <v>0.21390969652029468</v>
      </c>
      <c r="AT51">
        <f t="shared" si="13"/>
        <v>0.22171287329310924</v>
      </c>
      <c r="AU51">
        <f t="shared" si="10"/>
        <v>0.22878424045665743</v>
      </c>
      <c r="AV51">
        <f t="shared" si="10"/>
        <v>0.2350037122015946</v>
      </c>
      <c r="AW51">
        <f t="shared" si="10"/>
        <v>0.2402607457415292</v>
      </c>
      <c r="AX51">
        <f t="shared" si="10"/>
        <v>0.2444583116907459</v>
      </c>
      <c r="AY51">
        <f t="shared" si="10"/>
        <v>0.24751657271185995</v>
      </c>
      <c r="AZ51">
        <f t="shared" si="10"/>
        <v>0.24937604019289197</v>
      </c>
      <c r="BA51">
        <f t="shared" si="10"/>
        <v>0.25</v>
      </c>
      <c r="BB51">
        <f t="shared" si="10"/>
        <v>0.24937604019289195</v>
      </c>
      <c r="BC51">
        <f t="shared" si="10"/>
        <v>0.24751657271185995</v>
      </c>
      <c r="BD51">
        <f t="shared" si="10"/>
        <v>0.2444583116907459</v>
      </c>
    </row>
    <row r="52" spans="5:56" ht="12.75">
      <c r="E52">
        <f t="shared" si="6"/>
        <v>4.799999999999999</v>
      </c>
      <c r="F52">
        <f t="shared" si="12"/>
        <v>0.008095943585329507</v>
      </c>
      <c r="G52">
        <f t="shared" si="12"/>
        <v>0.008932059100242409</v>
      </c>
      <c r="H52">
        <f t="shared" si="12"/>
        <v>0.009852763506506209</v>
      </c>
      <c r="I52">
        <f t="shared" si="12"/>
        <v>0.01086622972222525</v>
      </c>
      <c r="J52">
        <f t="shared" si="12"/>
        <v>0.011981336049106481</v>
      </c>
      <c r="K52">
        <f t="shared" si="12"/>
        <v>0.01320770825874014</v>
      </c>
      <c r="L52">
        <f t="shared" si="12"/>
        <v>0.01455575968079924</v>
      </c>
      <c r="M52">
        <f t="shared" si="12"/>
        <v>0.016036727885685123</v>
      </c>
      <c r="N52">
        <f t="shared" si="12"/>
        <v>0.017662706213291135</v>
      </c>
      <c r="O52">
        <f t="shared" si="12"/>
        <v>0.01944666800245585</v>
      </c>
      <c r="P52">
        <f t="shared" si="12"/>
        <v>0.02140248091835014</v>
      </c>
      <c r="Q52">
        <f t="shared" si="12"/>
        <v>0.023544908255180557</v>
      </c>
      <c r="R52">
        <f t="shared" si="12"/>
        <v>0.02588959350953803</v>
      </c>
      <c r="S52">
        <f t="shared" si="12"/>
        <v>0.02845302387973559</v>
      </c>
      <c r="T52">
        <f t="shared" si="12"/>
        <v>0.03125246765836168</v>
      </c>
      <c r="U52">
        <f t="shared" si="12"/>
        <v>0.03430587976636651</v>
      </c>
      <c r="V52">
        <f t="shared" si="12"/>
        <v>0.03763176895457141</v>
      </c>
      <c r="W52">
        <f t="shared" si="12"/>
        <v>0.04124901951253039</v>
      </c>
      <c r="X52">
        <f t="shared" si="12"/>
        <v>0.045176659730912186</v>
      </c>
      <c r="Y52">
        <f t="shared" si="12"/>
        <v>0.04943356893664332</v>
      </c>
      <c r="Z52">
        <f t="shared" si="12"/>
        <v>0.05403811475638439</v>
      </c>
      <c r="AA52">
        <f t="shared" si="13"/>
        <v>0.059007712483915314</v>
      </c>
      <c r="AB52">
        <f t="shared" si="13"/>
        <v>0.06435829917577357</v>
      </c>
      <c r="AC52">
        <f t="shared" si="13"/>
        <v>0.07010371654510826</v>
      </c>
      <c r="AD52">
        <f t="shared" si="13"/>
        <v>0.07625499905185239</v>
      </c>
      <c r="AE52">
        <f t="shared" si="13"/>
        <v>0.08281956699074128</v>
      </c>
      <c r="AF52">
        <f t="shared" si="13"/>
        <v>0.08980032904006884</v>
      </c>
      <c r="AG52">
        <f t="shared" si="13"/>
        <v>0.09719470480062557</v>
      </c>
      <c r="AH52">
        <f t="shared" si="13"/>
        <v>0.10499358540350671</v>
      </c>
      <c r="AI52">
        <f t="shared" si="13"/>
        <v>0.11318025926193116</v>
      </c>
      <c r="AJ52">
        <f t="shared" si="13"/>
        <v>0.12172934028708556</v>
      </c>
      <c r="AK52">
        <f t="shared" si="13"/>
        <v>0.13060574696620827</v>
      </c>
      <c r="AL52">
        <f t="shared" si="13"/>
        <v>0.13976379193306127</v>
      </c>
      <c r="AM52">
        <f t="shared" si="13"/>
        <v>0.149146452070333</v>
      </c>
      <c r="AN52">
        <f t="shared" si="13"/>
        <v>0.15868489749561487</v>
      </c>
      <c r="AO52">
        <f t="shared" si="13"/>
        <v>0.1682983624690605</v>
      </c>
      <c r="AP52">
        <f t="shared" si="13"/>
        <v>0.17789444064680604</v>
      </c>
      <c r="AQ52">
        <f t="shared" si="13"/>
        <v>0.187369879547521</v>
      </c>
      <c r="AR52">
        <f t="shared" si="13"/>
        <v>0.19661193324148207</v>
      </c>
      <c r="AS52">
        <f t="shared" si="13"/>
        <v>0.2055003073422637</v>
      </c>
      <c r="AT52">
        <f t="shared" si="13"/>
        <v>0.21390969652029465</v>
      </c>
      <c r="AU52">
        <f t="shared" si="10"/>
        <v>0.22171287329310924</v>
      </c>
      <c r="AV52">
        <f t="shared" si="10"/>
        <v>0.22878424045665746</v>
      </c>
      <c r="AW52">
        <f t="shared" si="10"/>
        <v>0.2350037122015946</v>
      </c>
      <c r="AX52">
        <f t="shared" si="10"/>
        <v>0.24026074574152922</v>
      </c>
      <c r="AY52">
        <f t="shared" si="10"/>
        <v>0.24445831169074592</v>
      </c>
      <c r="AZ52">
        <f t="shared" si="10"/>
        <v>0.24751657271185995</v>
      </c>
      <c r="BA52">
        <f t="shared" si="10"/>
        <v>0.24937604019289195</v>
      </c>
      <c r="BB52">
        <f t="shared" si="10"/>
        <v>0.25</v>
      </c>
      <c r="BC52">
        <f t="shared" si="10"/>
        <v>0.24937604019289195</v>
      </c>
      <c r="BD52">
        <f t="shared" si="10"/>
        <v>0.24751657271185995</v>
      </c>
    </row>
    <row r="53" spans="5:56" ht="12.75">
      <c r="E53">
        <f t="shared" si="6"/>
        <v>4.899999999999999</v>
      </c>
      <c r="F53">
        <f t="shared" si="12"/>
        <v>0.007336906460837753</v>
      </c>
      <c r="G53">
        <f t="shared" si="12"/>
        <v>0.008095943585329512</v>
      </c>
      <c r="H53">
        <f t="shared" si="12"/>
        <v>0.008932059100242407</v>
      </c>
      <c r="I53">
        <f t="shared" si="12"/>
        <v>0.009852763506506218</v>
      </c>
      <c r="J53">
        <f t="shared" si="12"/>
        <v>0.010866229722225246</v>
      </c>
      <c r="K53">
        <f t="shared" si="12"/>
        <v>0.01198133604910649</v>
      </c>
      <c r="L53">
        <f t="shared" si="12"/>
        <v>0.01320770825874015</v>
      </c>
      <c r="M53">
        <f t="shared" si="12"/>
        <v>0.01455575968079924</v>
      </c>
      <c r="N53">
        <f t="shared" si="12"/>
        <v>0.01603672788568513</v>
      </c>
      <c r="O53">
        <f t="shared" si="12"/>
        <v>0.01766270621329113</v>
      </c>
      <c r="P53">
        <f t="shared" si="12"/>
        <v>0.01944666800245586</v>
      </c>
      <c r="Q53">
        <f t="shared" si="12"/>
        <v>0.021402480918350154</v>
      </c>
      <c r="R53">
        <f t="shared" si="12"/>
        <v>0.023544908255180554</v>
      </c>
      <c r="S53">
        <f t="shared" si="12"/>
        <v>0.02588959350953805</v>
      </c>
      <c r="T53">
        <f t="shared" si="12"/>
        <v>0.028453023879735594</v>
      </c>
      <c r="U53">
        <f t="shared" si="12"/>
        <v>0.031252467658361704</v>
      </c>
      <c r="V53">
        <f t="shared" si="12"/>
        <v>0.034305879766366516</v>
      </c>
      <c r="W53">
        <f t="shared" si="12"/>
        <v>0.037631768954571446</v>
      </c>
      <c r="X53">
        <f t="shared" si="12"/>
        <v>0.04124901951253039</v>
      </c>
      <c r="Y53">
        <f t="shared" si="12"/>
        <v>0.04517665973091223</v>
      </c>
      <c r="Z53">
        <f t="shared" si="12"/>
        <v>0.049433568936643336</v>
      </c>
      <c r="AA53">
        <f t="shared" si="13"/>
        <v>0.0540381147563844</v>
      </c>
      <c r="AB53">
        <f t="shared" si="13"/>
        <v>0.059007712483915314</v>
      </c>
      <c r="AC53">
        <f t="shared" si="13"/>
        <v>0.06435829917577363</v>
      </c>
      <c r="AD53">
        <f t="shared" si="13"/>
        <v>0.07010371654510832</v>
      </c>
      <c r="AE53">
        <f t="shared" si="13"/>
        <v>0.07625499905185239</v>
      </c>
      <c r="AF53">
        <f t="shared" si="13"/>
        <v>0.08281956699074128</v>
      </c>
      <c r="AG53">
        <f t="shared" si="13"/>
        <v>0.08980032904006889</v>
      </c>
      <c r="AH53">
        <f t="shared" si="13"/>
        <v>0.09719470480062561</v>
      </c>
      <c r="AI53">
        <f t="shared" si="13"/>
        <v>0.10499358540350674</v>
      </c>
      <c r="AJ53">
        <f t="shared" si="13"/>
        <v>0.11318025926193115</v>
      </c>
      <c r="AK53">
        <f t="shared" si="13"/>
        <v>0.12172934028708565</v>
      </c>
      <c r="AL53">
        <f t="shared" si="13"/>
        <v>0.13060574696620839</v>
      </c>
      <c r="AM53">
        <f t="shared" si="13"/>
        <v>0.13976379193306135</v>
      </c>
      <c r="AN53">
        <f t="shared" si="13"/>
        <v>0.1491464520703331</v>
      </c>
      <c r="AO53">
        <f t="shared" si="13"/>
        <v>0.15868489749561496</v>
      </c>
      <c r="AP53">
        <f t="shared" si="13"/>
        <v>0.1682983624690606</v>
      </c>
      <c r="AQ53">
        <f t="shared" si="13"/>
        <v>0.17789444064680593</v>
      </c>
      <c r="AR53">
        <f t="shared" si="13"/>
        <v>0.18736987954752085</v>
      </c>
      <c r="AS53">
        <f t="shared" si="13"/>
        <v>0.19661193324148218</v>
      </c>
      <c r="AT53">
        <f t="shared" si="13"/>
        <v>0.2055003073422637</v>
      </c>
      <c r="AU53">
        <f t="shared" si="10"/>
        <v>0.21390969652029465</v>
      </c>
      <c r="AV53">
        <f t="shared" si="10"/>
        <v>0.22171287329310924</v>
      </c>
      <c r="AW53">
        <f t="shared" si="10"/>
        <v>0.22878424045665743</v>
      </c>
      <c r="AX53">
        <f t="shared" si="10"/>
        <v>0.23500371220159458</v>
      </c>
      <c r="AY53">
        <f t="shared" si="10"/>
        <v>0.2402607457415292</v>
      </c>
      <c r="AZ53">
        <f t="shared" si="10"/>
        <v>0.24445831169074592</v>
      </c>
      <c r="BA53">
        <f t="shared" si="10"/>
        <v>0.24751657271185995</v>
      </c>
      <c r="BB53">
        <f t="shared" si="10"/>
        <v>0.24937604019289195</v>
      </c>
      <c r="BC53">
        <f t="shared" si="10"/>
        <v>0.25</v>
      </c>
      <c r="BD53">
        <f t="shared" si="10"/>
        <v>0.24937604019289197</v>
      </c>
    </row>
    <row r="54" spans="5:56" ht="12.75">
      <c r="E54">
        <f t="shared" si="6"/>
        <v>4.999999999999998</v>
      </c>
      <c r="F54">
        <f t="shared" si="12"/>
        <v>0.006648056670790167</v>
      </c>
      <c r="G54">
        <f t="shared" si="12"/>
        <v>0.007336906460837758</v>
      </c>
      <c r="H54">
        <f t="shared" si="12"/>
        <v>0.00809594358532951</v>
      </c>
      <c r="I54">
        <f aca="true" t="shared" si="14" ref="I54:Z54">EXP(-($E54+I$3))/(EXP(-2*$E54)+EXP(-2*I$3)+2*EXP(-($E54+I$3)))</f>
        <v>0.008932059100242412</v>
      </c>
      <c r="J54">
        <f t="shared" si="14"/>
        <v>0.009852763506506216</v>
      </c>
      <c r="K54">
        <f t="shared" si="14"/>
        <v>0.010866229722225252</v>
      </c>
      <c r="L54">
        <f t="shared" si="14"/>
        <v>0.011981336049106494</v>
      </c>
      <c r="M54">
        <f t="shared" si="14"/>
        <v>0.013207708258740148</v>
      </c>
      <c r="N54">
        <f t="shared" si="14"/>
        <v>0.014555759680799247</v>
      </c>
      <c r="O54">
        <f t="shared" si="14"/>
        <v>0.01603672788568513</v>
      </c>
      <c r="P54">
        <f t="shared" si="14"/>
        <v>0.017662706213291142</v>
      </c>
      <c r="Q54">
        <f t="shared" si="14"/>
        <v>0.019446668002455873</v>
      </c>
      <c r="R54">
        <f t="shared" si="14"/>
        <v>0.021402480918350154</v>
      </c>
      <c r="S54">
        <f t="shared" si="14"/>
        <v>0.023544908255180574</v>
      </c>
      <c r="T54">
        <f t="shared" si="14"/>
        <v>0.025889593509538053</v>
      </c>
      <c r="U54">
        <f t="shared" si="14"/>
        <v>0.028453023879735622</v>
      </c>
      <c r="V54">
        <f t="shared" si="14"/>
        <v>0.031252467658361704</v>
      </c>
      <c r="W54">
        <f t="shared" si="14"/>
        <v>0.034305879766366544</v>
      </c>
      <c r="X54">
        <f t="shared" si="14"/>
        <v>0.037631768954571446</v>
      </c>
      <c r="Y54">
        <f t="shared" si="14"/>
        <v>0.041249019512530426</v>
      </c>
      <c r="Z54">
        <f t="shared" si="14"/>
        <v>0.04517665973091224</v>
      </c>
      <c r="AA54">
        <f t="shared" si="13"/>
        <v>0.049433568936643336</v>
      </c>
      <c r="AB54">
        <f t="shared" si="13"/>
        <v>0.05403811475638439</v>
      </c>
      <c r="AC54">
        <f t="shared" si="13"/>
        <v>0.05900771248391536</v>
      </c>
      <c r="AD54">
        <f t="shared" si="13"/>
        <v>0.06435829917577367</v>
      </c>
      <c r="AE54">
        <f t="shared" si="13"/>
        <v>0.07010371654510832</v>
      </c>
      <c r="AF54">
        <f t="shared" si="13"/>
        <v>0.07625499905185239</v>
      </c>
      <c r="AG54">
        <f t="shared" si="13"/>
        <v>0.08281956699074135</v>
      </c>
      <c r="AH54">
        <f t="shared" si="13"/>
        <v>0.08980032904006895</v>
      </c>
      <c r="AI54">
        <f t="shared" si="13"/>
        <v>0.09719470480062563</v>
      </c>
      <c r="AJ54">
        <f t="shared" si="13"/>
        <v>0.10499358540350673</v>
      </c>
      <c r="AK54">
        <f t="shared" si="13"/>
        <v>0.11318025926193126</v>
      </c>
      <c r="AL54">
        <f t="shared" si="13"/>
        <v>0.12172934028708572</v>
      </c>
      <c r="AM54">
        <f t="shared" si="13"/>
        <v>0.13060574696620827</v>
      </c>
      <c r="AN54">
        <f t="shared" si="13"/>
        <v>0.13976379193306127</v>
      </c>
      <c r="AO54">
        <f t="shared" si="13"/>
        <v>0.1491464520703332</v>
      </c>
      <c r="AP54">
        <f t="shared" si="13"/>
        <v>0.15868489749561504</v>
      </c>
      <c r="AQ54">
        <f t="shared" si="13"/>
        <v>0.1682983624690607</v>
      </c>
      <c r="AR54">
        <f t="shared" si="13"/>
        <v>0.177894440646806</v>
      </c>
      <c r="AS54">
        <f t="shared" si="13"/>
        <v>0.18736987954752096</v>
      </c>
      <c r="AT54">
        <f t="shared" si="13"/>
        <v>0.19661193324148218</v>
      </c>
      <c r="AU54">
        <f t="shared" si="10"/>
        <v>0.20550030734226374</v>
      </c>
      <c r="AV54">
        <f t="shared" si="10"/>
        <v>0.21390969652029465</v>
      </c>
      <c r="AW54">
        <f t="shared" si="10"/>
        <v>0.22171287329310924</v>
      </c>
      <c r="AX54">
        <f t="shared" si="10"/>
        <v>0.22878424045665743</v>
      </c>
      <c r="AY54">
        <f t="shared" si="10"/>
        <v>0.2350037122015946</v>
      </c>
      <c r="AZ54">
        <f t="shared" si="10"/>
        <v>0.24026074574152922</v>
      </c>
      <c r="BA54">
        <f t="shared" si="10"/>
        <v>0.2444583116907459</v>
      </c>
      <c r="BB54">
        <f t="shared" si="10"/>
        <v>0.24751657271185995</v>
      </c>
      <c r="BC54">
        <f t="shared" si="10"/>
        <v>0.24937604019289197</v>
      </c>
      <c r="BD54">
        <f t="shared" si="10"/>
        <v>0.25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G8" sqref="G8:J19"/>
    </sheetView>
  </sheetViews>
  <sheetFormatPr defaultColWidth="9.140625" defaultRowHeight="12.75"/>
  <sheetData>
    <row r="1" spans="1:6" ht="12.75">
      <c r="A1">
        <v>0.2</v>
      </c>
      <c r="B1">
        <f>(1-$A1)^4</f>
        <v>0.4096000000000002</v>
      </c>
      <c r="C1">
        <f>$A1*(1-$A1)^3</f>
        <v>0.10240000000000003</v>
      </c>
      <c r="D1">
        <f>$A1^2*(1-$A1)^2</f>
        <v>0.02560000000000001</v>
      </c>
      <c r="E1">
        <f>$A1^3*(1-$A1)</f>
        <v>0.006400000000000002</v>
      </c>
      <c r="F1">
        <f>$A1^4</f>
        <v>0.0016000000000000007</v>
      </c>
    </row>
    <row r="3" ht="12.75">
      <c r="B3">
        <f>D1+E1+E1+F1</f>
        <v>0.04000000000000002</v>
      </c>
    </row>
    <row r="4" ht="12.75">
      <c r="B4">
        <f>B1+C1+C1</f>
        <v>0.6144000000000003</v>
      </c>
    </row>
    <row r="5" ht="12.75">
      <c r="B5">
        <f>C1+D1+D1+D1/2+E1/2+E1/2</f>
        <v>0.1728000000000001</v>
      </c>
    </row>
    <row r="6" ht="12.75">
      <c r="B6">
        <f>B5</f>
        <v>0.1728000000000001</v>
      </c>
    </row>
    <row r="7" ht="12.75">
      <c r="C7">
        <f>SUM(B3:B6)</f>
        <v>1.0000000000000004</v>
      </c>
    </row>
    <row r="8" spans="1:10" ht="12.75">
      <c r="A8" t="s">
        <v>3</v>
      </c>
      <c r="G8" t="s">
        <v>3</v>
      </c>
      <c r="H8" t="s">
        <v>5</v>
      </c>
      <c r="I8" t="s">
        <v>6</v>
      </c>
      <c r="J8" t="s">
        <v>4</v>
      </c>
    </row>
    <row r="9" spans="1:10" ht="12.75">
      <c r="A9">
        <v>0</v>
      </c>
      <c r="B9">
        <f>(1-$A9)^4</f>
        <v>1</v>
      </c>
      <c r="C9">
        <f>$A9*(1-$A9)^3</f>
        <v>0</v>
      </c>
      <c r="D9">
        <f>$A9^2*(1-$A9)^2</f>
        <v>0</v>
      </c>
      <c r="E9">
        <f>$A9^3*(1-$A9)</f>
        <v>0</v>
      </c>
      <c r="F9">
        <f>$A9^4</f>
        <v>0</v>
      </c>
      <c r="G9">
        <v>0</v>
      </c>
      <c r="H9">
        <f>D9+E9+E9+F9</f>
        <v>0</v>
      </c>
      <c r="I9">
        <f>B9+C9+C9</f>
        <v>1</v>
      </c>
      <c r="J9">
        <f>C9+D9+D9+D9/2+E9/2+E9/2</f>
        <v>0</v>
      </c>
    </row>
    <row r="10" spans="1:10" ht="12.75">
      <c r="A10">
        <v>0.1</v>
      </c>
      <c r="B10">
        <f aca="true" t="shared" si="0" ref="B10:B19">(1-$A10)^4</f>
        <v>0.6561000000000001</v>
      </c>
      <c r="C10">
        <f aca="true" t="shared" si="1" ref="C10:C19">$A10*(1-$A10)^3</f>
        <v>0.0729</v>
      </c>
      <c r="D10">
        <f aca="true" t="shared" si="2" ref="D10:D19">$A10^2*(1-$A10)^2</f>
        <v>0.008100000000000001</v>
      </c>
      <c r="E10">
        <f aca="true" t="shared" si="3" ref="E10:E19">$A10^3*(1-$A10)</f>
        <v>0.0009000000000000002</v>
      </c>
      <c r="F10">
        <f aca="true" t="shared" si="4" ref="F10:F19">$A10^4</f>
        <v>0.00010000000000000005</v>
      </c>
      <c r="G10">
        <v>0.1</v>
      </c>
      <c r="H10">
        <f>D10+E10+E10+F10</f>
        <v>0.01</v>
      </c>
      <c r="I10">
        <f>B10+C10+C10</f>
        <v>0.8019000000000001</v>
      </c>
      <c r="J10">
        <f aca="true" t="shared" si="5" ref="J10:J19">C10+D10+D10+D10/2+E10/2+E10/2</f>
        <v>0.09405000000000001</v>
      </c>
    </row>
    <row r="11" spans="1:10" ht="12.75">
      <c r="A11">
        <f>A10+0.1</f>
        <v>0.2</v>
      </c>
      <c r="B11">
        <f t="shared" si="0"/>
        <v>0.4096000000000002</v>
      </c>
      <c r="C11">
        <f t="shared" si="1"/>
        <v>0.10240000000000003</v>
      </c>
      <c r="D11">
        <f t="shared" si="2"/>
        <v>0.02560000000000001</v>
      </c>
      <c r="E11">
        <f t="shared" si="3"/>
        <v>0.006400000000000002</v>
      </c>
      <c r="F11">
        <f t="shared" si="4"/>
        <v>0.0016000000000000007</v>
      </c>
      <c r="G11">
        <f>G10+0.1</f>
        <v>0.2</v>
      </c>
      <c r="H11">
        <f>D11+E11+E11+F11</f>
        <v>0.04000000000000002</v>
      </c>
      <c r="I11">
        <f>B11+C11+C11</f>
        <v>0.6144000000000003</v>
      </c>
      <c r="J11">
        <f t="shared" si="5"/>
        <v>0.1728000000000001</v>
      </c>
    </row>
    <row r="12" spans="1:10" ht="12.75">
      <c r="A12">
        <f aca="true" t="shared" si="6" ref="A12:A19">A11+0.1</f>
        <v>0.30000000000000004</v>
      </c>
      <c r="B12">
        <f t="shared" si="0"/>
        <v>0.24009999999999992</v>
      </c>
      <c r="C12">
        <f t="shared" si="1"/>
        <v>0.10289999999999999</v>
      </c>
      <c r="D12">
        <f t="shared" si="2"/>
        <v>0.04410000000000001</v>
      </c>
      <c r="E12">
        <f t="shared" si="3"/>
        <v>0.018900000000000007</v>
      </c>
      <c r="F12">
        <f t="shared" si="4"/>
        <v>0.008100000000000005</v>
      </c>
      <c r="G12">
        <f aca="true" t="shared" si="7" ref="G12:G19">G11+0.1</f>
        <v>0.30000000000000004</v>
      </c>
      <c r="H12">
        <f aca="true" t="shared" si="8" ref="H12:H19">D12+E12+E12+F12</f>
        <v>0.09000000000000004</v>
      </c>
      <c r="I12">
        <f aca="true" t="shared" si="9" ref="I12:I19">B12+C12+C12</f>
        <v>0.4458999999999999</v>
      </c>
      <c r="J12">
        <f t="shared" si="5"/>
        <v>0.23205000000000003</v>
      </c>
    </row>
    <row r="13" spans="1:10" ht="12.75">
      <c r="A13">
        <f t="shared" si="6"/>
        <v>0.4</v>
      </c>
      <c r="B13">
        <f t="shared" si="0"/>
        <v>0.1296</v>
      </c>
      <c r="C13">
        <f t="shared" si="1"/>
        <v>0.0864</v>
      </c>
      <c r="D13">
        <f t="shared" si="2"/>
        <v>0.05760000000000001</v>
      </c>
      <c r="E13">
        <f t="shared" si="3"/>
        <v>0.03840000000000001</v>
      </c>
      <c r="F13">
        <f t="shared" si="4"/>
        <v>0.02560000000000001</v>
      </c>
      <c r="G13">
        <f t="shared" si="7"/>
        <v>0.4</v>
      </c>
      <c r="H13">
        <f t="shared" si="8"/>
        <v>0.16000000000000006</v>
      </c>
      <c r="I13">
        <f t="shared" si="9"/>
        <v>0.3024</v>
      </c>
      <c r="J13">
        <f t="shared" si="5"/>
        <v>0.26880000000000004</v>
      </c>
    </row>
    <row r="14" spans="1:10" ht="12.75">
      <c r="A14">
        <f t="shared" si="6"/>
        <v>0.5</v>
      </c>
      <c r="B14">
        <f t="shared" si="0"/>
        <v>0.0625</v>
      </c>
      <c r="C14">
        <f t="shared" si="1"/>
        <v>0.0625</v>
      </c>
      <c r="D14">
        <f t="shared" si="2"/>
        <v>0.0625</v>
      </c>
      <c r="E14">
        <f t="shared" si="3"/>
        <v>0.0625</v>
      </c>
      <c r="F14">
        <f t="shared" si="4"/>
        <v>0.0625</v>
      </c>
      <c r="G14">
        <f t="shared" si="7"/>
        <v>0.5</v>
      </c>
      <c r="H14">
        <f t="shared" si="8"/>
        <v>0.25</v>
      </c>
      <c r="I14">
        <f t="shared" si="9"/>
        <v>0.1875</v>
      </c>
      <c r="J14">
        <f t="shared" si="5"/>
        <v>0.28125</v>
      </c>
    </row>
    <row r="15" spans="1:10" ht="12.75">
      <c r="A15">
        <f t="shared" si="6"/>
        <v>0.6</v>
      </c>
      <c r="B15">
        <f t="shared" si="0"/>
        <v>0.02560000000000001</v>
      </c>
      <c r="C15">
        <f t="shared" si="1"/>
        <v>0.03840000000000001</v>
      </c>
      <c r="D15">
        <f t="shared" si="2"/>
        <v>0.05760000000000001</v>
      </c>
      <c r="E15">
        <f t="shared" si="3"/>
        <v>0.0864</v>
      </c>
      <c r="F15">
        <f t="shared" si="4"/>
        <v>0.1296</v>
      </c>
      <c r="G15">
        <f t="shared" si="7"/>
        <v>0.6</v>
      </c>
      <c r="H15">
        <f t="shared" si="8"/>
        <v>0.36</v>
      </c>
      <c r="I15">
        <f t="shared" si="9"/>
        <v>0.10240000000000005</v>
      </c>
      <c r="J15">
        <f t="shared" si="5"/>
        <v>0.2688000000000001</v>
      </c>
    </row>
    <row r="16" spans="1:10" ht="12.75">
      <c r="A16">
        <f t="shared" si="6"/>
        <v>0.7</v>
      </c>
      <c r="B16">
        <f t="shared" si="0"/>
        <v>0.008100000000000005</v>
      </c>
      <c r="C16">
        <f t="shared" si="1"/>
        <v>0.018900000000000007</v>
      </c>
      <c r="D16">
        <f t="shared" si="2"/>
        <v>0.04410000000000001</v>
      </c>
      <c r="E16">
        <f t="shared" si="3"/>
        <v>0.10289999999999999</v>
      </c>
      <c r="F16">
        <f t="shared" si="4"/>
        <v>0.24009999999999992</v>
      </c>
      <c r="G16">
        <f t="shared" si="7"/>
        <v>0.7</v>
      </c>
      <c r="H16">
        <f t="shared" si="8"/>
        <v>0.4899999999999999</v>
      </c>
      <c r="I16">
        <f t="shared" si="9"/>
        <v>0.04590000000000002</v>
      </c>
      <c r="J16">
        <f t="shared" si="5"/>
        <v>0.23205000000000003</v>
      </c>
    </row>
    <row r="17" spans="1:10" ht="12.75">
      <c r="A17">
        <f t="shared" si="6"/>
        <v>0.7999999999999999</v>
      </c>
      <c r="B17">
        <f t="shared" si="0"/>
        <v>0.0016000000000000022</v>
      </c>
      <c r="C17">
        <f t="shared" si="1"/>
        <v>0.006400000000000006</v>
      </c>
      <c r="D17">
        <f t="shared" si="2"/>
        <v>0.025600000000000015</v>
      </c>
      <c r="E17">
        <f t="shared" si="3"/>
        <v>0.10240000000000002</v>
      </c>
      <c r="F17">
        <f t="shared" si="4"/>
        <v>0.40959999999999985</v>
      </c>
      <c r="G17">
        <f t="shared" si="7"/>
        <v>0.7999999999999999</v>
      </c>
      <c r="H17">
        <f t="shared" si="8"/>
        <v>0.6399999999999999</v>
      </c>
      <c r="I17">
        <f t="shared" si="9"/>
        <v>0.014400000000000015</v>
      </c>
      <c r="J17">
        <f t="shared" si="5"/>
        <v>0.17280000000000006</v>
      </c>
    </row>
    <row r="18" spans="1:10" ht="12.75">
      <c r="A18">
        <f t="shared" si="6"/>
        <v>0.8999999999999999</v>
      </c>
      <c r="B18">
        <f t="shared" si="0"/>
        <v>0.00010000000000000036</v>
      </c>
      <c r="C18">
        <f t="shared" si="1"/>
        <v>0.0009000000000000023</v>
      </c>
      <c r="D18">
        <f t="shared" si="2"/>
        <v>0.008100000000000012</v>
      </c>
      <c r="E18">
        <f t="shared" si="3"/>
        <v>0.07290000000000003</v>
      </c>
      <c r="F18">
        <f t="shared" si="4"/>
        <v>0.6560999999999997</v>
      </c>
      <c r="G18">
        <f t="shared" si="7"/>
        <v>0.8999999999999999</v>
      </c>
      <c r="H18">
        <f t="shared" si="8"/>
        <v>0.8099999999999998</v>
      </c>
      <c r="I18">
        <f t="shared" si="9"/>
        <v>0.001900000000000005</v>
      </c>
      <c r="J18">
        <f t="shared" si="5"/>
        <v>0.09405000000000006</v>
      </c>
    </row>
    <row r="19" spans="1:10" ht="12.75">
      <c r="A19">
        <f t="shared" si="6"/>
        <v>0.9999999999999999</v>
      </c>
      <c r="B19">
        <f t="shared" si="0"/>
        <v>1.5192908393215678E-64</v>
      </c>
      <c r="C19">
        <f t="shared" si="1"/>
        <v>1.368455531567204E-48</v>
      </c>
      <c r="D19">
        <f t="shared" si="2"/>
        <v>1.2325951644078307E-32</v>
      </c>
      <c r="E19">
        <f t="shared" si="3"/>
        <v>1.1102230246251562E-16</v>
      </c>
      <c r="F19">
        <f t="shared" si="4"/>
        <v>0.9999999999999996</v>
      </c>
      <c r="G19">
        <f t="shared" si="7"/>
        <v>0.9999999999999999</v>
      </c>
      <c r="H19">
        <f t="shared" si="8"/>
        <v>0.9999999999999998</v>
      </c>
      <c r="I19">
        <f t="shared" si="9"/>
        <v>2.7369110631344083E-48</v>
      </c>
      <c r="J19">
        <f t="shared" si="5"/>
        <v>1.1102230246251565E-16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3"/>
  <sheetViews>
    <sheetView tabSelected="1" workbookViewId="0" topLeftCell="B28">
      <selection activeCell="L22" sqref="L22"/>
    </sheetView>
  </sheetViews>
  <sheetFormatPr defaultColWidth="9.140625" defaultRowHeight="12.75"/>
  <sheetData>
    <row r="1" ht="12.75">
      <c r="C1" t="s">
        <v>12</v>
      </c>
    </row>
    <row r="2" spans="3:5" ht="12.75">
      <c r="C2" t="s">
        <v>10</v>
      </c>
      <c r="D2" t="s">
        <v>9</v>
      </c>
      <c r="E2" t="s">
        <v>8</v>
      </c>
    </row>
    <row r="3" spans="2:13" ht="12.75">
      <c r="B3" t="s">
        <v>14</v>
      </c>
      <c r="C3">
        <v>0.38</v>
      </c>
      <c r="D3">
        <v>0.34</v>
      </c>
      <c r="E3">
        <v>0.17</v>
      </c>
      <c r="I3" s="1"/>
      <c r="K3" s="1"/>
      <c r="M3" s="1"/>
    </row>
    <row r="4" spans="2:13" ht="12.75">
      <c r="B4" t="s">
        <v>15</v>
      </c>
      <c r="C4">
        <v>0.58</v>
      </c>
      <c r="D4">
        <v>0.41</v>
      </c>
      <c r="E4">
        <v>0.26</v>
      </c>
      <c r="I4" s="1"/>
      <c r="K4" s="1"/>
      <c r="M4" s="1"/>
    </row>
    <row r="5" spans="2:13" ht="12.75">
      <c r="B5" t="s">
        <v>7</v>
      </c>
      <c r="C5">
        <v>0.56</v>
      </c>
      <c r="D5">
        <v>0.34</v>
      </c>
      <c r="E5">
        <v>0.24</v>
      </c>
      <c r="I5" s="1"/>
      <c r="K5" s="1"/>
      <c r="M5" s="1"/>
    </row>
    <row r="7" ht="12.75">
      <c r="D7" t="s">
        <v>13</v>
      </c>
    </row>
    <row r="8" spans="4:7" ht="12.75">
      <c r="D8" t="s">
        <v>10</v>
      </c>
      <c r="E8" t="s">
        <v>9</v>
      </c>
      <c r="F8" t="s">
        <v>8</v>
      </c>
      <c r="G8" t="s">
        <v>11</v>
      </c>
    </row>
    <row r="9" spans="2:7" ht="12.75">
      <c r="B9">
        <v>0</v>
      </c>
      <c r="C9" t="str">
        <f>CONCATENATE("p=",B9)</f>
        <v>p=0</v>
      </c>
      <c r="D9">
        <f>1-G9^3</f>
        <v>0</v>
      </c>
      <c r="E9">
        <f>1-G9^2</f>
        <v>0</v>
      </c>
      <c r="F9">
        <f>1-G9</f>
        <v>0</v>
      </c>
      <c r="G9">
        <f>1-B9</f>
        <v>1</v>
      </c>
    </row>
    <row r="10" spans="2:7" ht="12.75">
      <c r="B10">
        <f>B9+0.1</f>
        <v>0.1</v>
      </c>
      <c r="C10" t="str">
        <f>CONCATENATE("p=",B10)</f>
        <v>p=0.1</v>
      </c>
      <c r="D10">
        <f aca="true" t="shared" si="0" ref="D10:D19">1-G10^3</f>
        <v>0.2709999999999999</v>
      </c>
      <c r="E10">
        <f aca="true" t="shared" si="1" ref="E10:E19">1-G10^2</f>
        <v>0.18999999999999995</v>
      </c>
      <c r="F10">
        <f aca="true" t="shared" si="2" ref="F10:F19">1-G10</f>
        <v>0.09999999999999998</v>
      </c>
      <c r="G10">
        <f>1-B10</f>
        <v>0.9</v>
      </c>
    </row>
    <row r="11" spans="2:7" ht="12.75">
      <c r="B11">
        <f aca="true" t="shared" si="3" ref="B11:B19">B10+0.1</f>
        <v>0.2</v>
      </c>
      <c r="C11" t="str">
        <f>CONCATENATE("p=",B11)</f>
        <v>p=0.2</v>
      </c>
      <c r="D11">
        <f t="shared" si="0"/>
        <v>0.4879999999999999</v>
      </c>
      <c r="E11">
        <f t="shared" si="1"/>
        <v>0.3599999999999999</v>
      </c>
      <c r="F11">
        <f t="shared" si="2"/>
        <v>0.19999999999999996</v>
      </c>
      <c r="G11">
        <f>1-B11</f>
        <v>0.8</v>
      </c>
    </row>
    <row r="12" spans="2:7" ht="12.75">
      <c r="B12">
        <f t="shared" si="3"/>
        <v>0.30000000000000004</v>
      </c>
      <c r="C12" t="str">
        <f>CONCATENATE("p=",B12)</f>
        <v>p=0.3</v>
      </c>
      <c r="D12">
        <f t="shared" si="0"/>
        <v>0.657</v>
      </c>
      <c r="E12">
        <f t="shared" si="1"/>
        <v>0.51</v>
      </c>
      <c r="F12">
        <f t="shared" si="2"/>
        <v>0.30000000000000004</v>
      </c>
      <c r="G12">
        <f>1-B12</f>
        <v>0.7</v>
      </c>
    </row>
    <row r="13" spans="2:7" ht="12.75">
      <c r="B13">
        <f t="shared" si="3"/>
        <v>0.4</v>
      </c>
      <c r="C13" t="str">
        <f>CONCATENATE("p=",B13)</f>
        <v>p=0.4</v>
      </c>
      <c r="D13">
        <f t="shared" si="0"/>
        <v>0.784</v>
      </c>
      <c r="E13">
        <f t="shared" si="1"/>
        <v>0.64</v>
      </c>
      <c r="F13">
        <f t="shared" si="2"/>
        <v>0.4</v>
      </c>
      <c r="G13">
        <f>1-B13</f>
        <v>0.6</v>
      </c>
    </row>
    <row r="14" spans="2:7" ht="12.75">
      <c r="B14">
        <f t="shared" si="3"/>
        <v>0.5</v>
      </c>
      <c r="C14" t="str">
        <f>CONCATENATE("p=",B14)</f>
        <v>p=0.5</v>
      </c>
      <c r="D14">
        <f t="shared" si="0"/>
        <v>0.875</v>
      </c>
      <c r="E14">
        <f t="shared" si="1"/>
        <v>0.75</v>
      </c>
      <c r="F14">
        <f t="shared" si="2"/>
        <v>0.5</v>
      </c>
      <c r="G14">
        <f>1-B14</f>
        <v>0.5</v>
      </c>
    </row>
    <row r="15" spans="2:7" ht="12.75">
      <c r="B15">
        <f t="shared" si="3"/>
        <v>0.6</v>
      </c>
      <c r="C15" t="str">
        <f>CONCATENATE("p=",B15)</f>
        <v>p=0.6</v>
      </c>
      <c r="D15">
        <f t="shared" si="0"/>
        <v>0.9359999999999999</v>
      </c>
      <c r="E15">
        <f t="shared" si="1"/>
        <v>0.84</v>
      </c>
      <c r="F15">
        <f t="shared" si="2"/>
        <v>0.6</v>
      </c>
      <c r="G15">
        <f>1-B15</f>
        <v>0.4</v>
      </c>
    </row>
    <row r="16" spans="2:7" ht="12.75">
      <c r="B16">
        <f t="shared" si="3"/>
        <v>0.7</v>
      </c>
      <c r="C16" t="str">
        <f>CONCATENATE("p=",B16)</f>
        <v>p=0.7</v>
      </c>
      <c r="D16">
        <f t="shared" si="0"/>
        <v>0.973</v>
      </c>
      <c r="E16">
        <f t="shared" si="1"/>
        <v>0.9099999999999999</v>
      </c>
      <c r="F16">
        <f t="shared" si="2"/>
        <v>0.7</v>
      </c>
      <c r="G16">
        <f>1-B16</f>
        <v>0.30000000000000004</v>
      </c>
    </row>
    <row r="17" spans="2:7" ht="12.75">
      <c r="B17">
        <f t="shared" si="3"/>
        <v>0.7999999999999999</v>
      </c>
      <c r="C17" t="str">
        <f>CONCATENATE("p=",B17)</f>
        <v>p=0.8</v>
      </c>
      <c r="D17">
        <f t="shared" si="0"/>
        <v>0.992</v>
      </c>
      <c r="E17">
        <f t="shared" si="1"/>
        <v>0.96</v>
      </c>
      <c r="F17">
        <f t="shared" si="2"/>
        <v>0.7999999999999999</v>
      </c>
      <c r="G17">
        <f>1-B17</f>
        <v>0.20000000000000007</v>
      </c>
    </row>
    <row r="18" spans="2:7" ht="12.75">
      <c r="B18">
        <f t="shared" si="3"/>
        <v>0.8999999999999999</v>
      </c>
      <c r="C18" t="str">
        <f>CONCATENATE("p=",B18)</f>
        <v>p=0.9</v>
      </c>
      <c r="D18">
        <f t="shared" si="0"/>
        <v>0.999</v>
      </c>
      <c r="E18">
        <f t="shared" si="1"/>
        <v>0.99</v>
      </c>
      <c r="F18">
        <f t="shared" si="2"/>
        <v>0.8999999999999999</v>
      </c>
      <c r="G18">
        <f>1-B18</f>
        <v>0.10000000000000009</v>
      </c>
    </row>
    <row r="19" spans="2:7" ht="12.75">
      <c r="B19">
        <f t="shared" si="3"/>
        <v>0.9999999999999999</v>
      </c>
      <c r="C19" t="str">
        <f>CONCATENATE("p=",B19)</f>
        <v>p=1</v>
      </c>
      <c r="D19">
        <f t="shared" si="0"/>
        <v>1</v>
      </c>
      <c r="E19">
        <f t="shared" si="1"/>
        <v>1</v>
      </c>
      <c r="F19">
        <f t="shared" si="2"/>
        <v>1</v>
      </c>
      <c r="G19">
        <f>1-B19</f>
        <v>0</v>
      </c>
    </row>
    <row r="21" ht="12.75">
      <c r="D21" t="s">
        <v>13</v>
      </c>
    </row>
    <row r="22" spans="4:11" ht="12.75">
      <c r="D22" t="s">
        <v>16</v>
      </c>
      <c r="E22" t="s">
        <v>17</v>
      </c>
      <c r="F22" t="s">
        <v>18</v>
      </c>
      <c r="G22" t="s">
        <v>19</v>
      </c>
      <c r="H22" t="s">
        <v>20</v>
      </c>
      <c r="I22" t="s">
        <v>21</v>
      </c>
      <c r="J22" t="s">
        <v>22</v>
      </c>
      <c r="K22" t="s">
        <v>11</v>
      </c>
    </row>
    <row r="23" spans="2:11" ht="12.75">
      <c r="B23">
        <v>0</v>
      </c>
      <c r="C23" t="str">
        <f>CONCATENATE("p=",B23)</f>
        <v>p=0</v>
      </c>
      <c r="D23">
        <f>1-$K23^7</f>
        <v>0</v>
      </c>
      <c r="E23">
        <f>1-$K23^6</f>
        <v>0</v>
      </c>
      <c r="F23">
        <f>1-$K23^5</f>
        <v>0</v>
      </c>
      <c r="G23">
        <f>1-$K23^4</f>
        <v>0</v>
      </c>
      <c r="H23">
        <f>1-$K23^3</f>
        <v>0</v>
      </c>
      <c r="I23">
        <f>1-$K23^2</f>
        <v>0</v>
      </c>
      <c r="J23">
        <f>1-$K23</f>
        <v>0</v>
      </c>
      <c r="K23">
        <f>1-B23</f>
        <v>1</v>
      </c>
    </row>
    <row r="24" spans="2:11" ht="12.75">
      <c r="B24">
        <f>B23+0.1</f>
        <v>0.1</v>
      </c>
      <c r="C24" t="str">
        <f>CONCATENATE("p=",B24)</f>
        <v>p=0.1</v>
      </c>
      <c r="D24">
        <f aca="true" t="shared" si="4" ref="D24:D33">1-$K24^7</f>
        <v>0.5217030999999999</v>
      </c>
      <c r="E24">
        <f aca="true" t="shared" si="5" ref="E24:E33">1-$K24^6</f>
        <v>0.46855899999999984</v>
      </c>
      <c r="F24">
        <f aca="true" t="shared" si="6" ref="F24:F33">1-$K24^5</f>
        <v>0.4095099999999998</v>
      </c>
      <c r="G24">
        <f aca="true" t="shared" si="7" ref="G24:G33">1-$K24^4</f>
        <v>0.3438999999999999</v>
      </c>
      <c r="H24">
        <f aca="true" t="shared" si="8" ref="H24:H33">1-$K24^3</f>
        <v>0.2709999999999999</v>
      </c>
      <c r="I24">
        <f aca="true" t="shared" si="9" ref="I24:I33">1-$K24^2</f>
        <v>0.18999999999999995</v>
      </c>
      <c r="J24">
        <f aca="true" t="shared" si="10" ref="J24:J33">1-$K24</f>
        <v>0.09999999999999998</v>
      </c>
      <c r="K24">
        <f>1-B24</f>
        <v>0.9</v>
      </c>
    </row>
    <row r="25" spans="2:11" ht="12.75">
      <c r="B25">
        <f aca="true" t="shared" si="11" ref="B25:B33">B24+0.1</f>
        <v>0.2</v>
      </c>
      <c r="C25" t="str">
        <f>CONCATENATE("p=",B25)</f>
        <v>p=0.2</v>
      </c>
      <c r="D25">
        <f t="shared" si="4"/>
        <v>0.7902847999999998</v>
      </c>
      <c r="E25">
        <f t="shared" si="5"/>
        <v>0.7378559999999998</v>
      </c>
      <c r="F25">
        <f t="shared" si="6"/>
        <v>0.6723199999999998</v>
      </c>
      <c r="G25">
        <f t="shared" si="7"/>
        <v>0.5903999999999998</v>
      </c>
      <c r="H25">
        <f t="shared" si="8"/>
        <v>0.4879999999999999</v>
      </c>
      <c r="I25">
        <f t="shared" si="9"/>
        <v>0.3599999999999999</v>
      </c>
      <c r="J25">
        <f t="shared" si="10"/>
        <v>0.19999999999999996</v>
      </c>
      <c r="K25">
        <f>1-B25</f>
        <v>0.8</v>
      </c>
    </row>
    <row r="26" spans="2:11" ht="12.75">
      <c r="B26">
        <f t="shared" si="11"/>
        <v>0.30000000000000004</v>
      </c>
      <c r="C26" t="str">
        <f>CONCATENATE("p=",B26)</f>
        <v>p=0.3</v>
      </c>
      <c r="D26">
        <f t="shared" si="4"/>
        <v>0.9176457</v>
      </c>
      <c r="E26">
        <f t="shared" si="5"/>
        <v>0.8823510000000001</v>
      </c>
      <c r="F26">
        <f t="shared" si="6"/>
        <v>0.8319300000000001</v>
      </c>
      <c r="G26">
        <f t="shared" si="7"/>
        <v>0.7599</v>
      </c>
      <c r="H26">
        <f t="shared" si="8"/>
        <v>0.657</v>
      </c>
      <c r="I26">
        <f t="shared" si="9"/>
        <v>0.51</v>
      </c>
      <c r="J26">
        <f t="shared" si="10"/>
        <v>0.30000000000000004</v>
      </c>
      <c r="K26">
        <f>1-B26</f>
        <v>0.7</v>
      </c>
    </row>
    <row r="27" spans="2:11" ht="12.75">
      <c r="B27">
        <f t="shared" si="11"/>
        <v>0.4</v>
      </c>
      <c r="C27" t="str">
        <f>CONCATENATE("p=",B27)</f>
        <v>p=0.4</v>
      </c>
      <c r="D27">
        <f t="shared" si="4"/>
        <v>0.9720064</v>
      </c>
      <c r="E27">
        <f t="shared" si="5"/>
        <v>0.953344</v>
      </c>
      <c r="F27">
        <f t="shared" si="6"/>
        <v>0.92224</v>
      </c>
      <c r="G27">
        <f t="shared" si="7"/>
        <v>0.8704000000000001</v>
      </c>
      <c r="H27">
        <f t="shared" si="8"/>
        <v>0.784</v>
      </c>
      <c r="I27">
        <f t="shared" si="9"/>
        <v>0.64</v>
      </c>
      <c r="J27">
        <f t="shared" si="10"/>
        <v>0.4</v>
      </c>
      <c r="K27">
        <f>1-B27</f>
        <v>0.6</v>
      </c>
    </row>
    <row r="28" spans="2:11" ht="12.75">
      <c r="B28">
        <f t="shared" si="11"/>
        <v>0.5</v>
      </c>
      <c r="C28" t="str">
        <f>CONCATENATE("p=",B28)</f>
        <v>p=0.5</v>
      </c>
      <c r="D28">
        <f t="shared" si="4"/>
        <v>0.9921875</v>
      </c>
      <c r="E28">
        <f t="shared" si="5"/>
        <v>0.984375</v>
      </c>
      <c r="F28">
        <f t="shared" si="6"/>
        <v>0.96875</v>
      </c>
      <c r="G28">
        <f t="shared" si="7"/>
        <v>0.9375</v>
      </c>
      <c r="H28">
        <f t="shared" si="8"/>
        <v>0.875</v>
      </c>
      <c r="I28">
        <f t="shared" si="9"/>
        <v>0.75</v>
      </c>
      <c r="J28">
        <f t="shared" si="10"/>
        <v>0.5</v>
      </c>
      <c r="K28">
        <f>1-B28</f>
        <v>0.5</v>
      </c>
    </row>
    <row r="29" spans="2:11" ht="12.75">
      <c r="B29">
        <f t="shared" si="11"/>
        <v>0.6</v>
      </c>
      <c r="C29" t="str">
        <f>CONCATENATE("p=",B29)</f>
        <v>p=0.6</v>
      </c>
      <c r="D29">
        <f t="shared" si="4"/>
        <v>0.9983616</v>
      </c>
      <c r="E29">
        <f t="shared" si="5"/>
        <v>0.995904</v>
      </c>
      <c r="F29">
        <f t="shared" si="6"/>
        <v>0.98976</v>
      </c>
      <c r="G29">
        <f t="shared" si="7"/>
        <v>0.9743999999999999</v>
      </c>
      <c r="H29">
        <f t="shared" si="8"/>
        <v>0.9359999999999999</v>
      </c>
      <c r="I29">
        <f t="shared" si="9"/>
        <v>0.84</v>
      </c>
      <c r="J29">
        <f t="shared" si="10"/>
        <v>0.6</v>
      </c>
      <c r="K29">
        <f>1-B29</f>
        <v>0.4</v>
      </c>
    </row>
    <row r="30" spans="2:11" ht="12.75">
      <c r="B30">
        <f t="shared" si="11"/>
        <v>0.7</v>
      </c>
      <c r="C30" t="str">
        <f>CONCATENATE("p=",B30)</f>
        <v>p=0.7</v>
      </c>
      <c r="D30">
        <f t="shared" si="4"/>
        <v>0.9997813</v>
      </c>
      <c r="E30">
        <f t="shared" si="5"/>
        <v>0.999271</v>
      </c>
      <c r="F30">
        <f t="shared" si="6"/>
        <v>0.99757</v>
      </c>
      <c r="G30">
        <f t="shared" si="7"/>
        <v>0.9919</v>
      </c>
      <c r="H30">
        <f t="shared" si="8"/>
        <v>0.973</v>
      </c>
      <c r="I30">
        <f t="shared" si="9"/>
        <v>0.9099999999999999</v>
      </c>
      <c r="J30">
        <f t="shared" si="10"/>
        <v>0.7</v>
      </c>
      <c r="K30">
        <f>1-B30</f>
        <v>0.30000000000000004</v>
      </c>
    </row>
    <row r="31" spans="2:11" ht="12.75">
      <c r="B31">
        <f t="shared" si="11"/>
        <v>0.7999999999999999</v>
      </c>
      <c r="C31" t="str">
        <f>CONCATENATE("p=",B31)</f>
        <v>p=0.8</v>
      </c>
      <c r="D31">
        <f t="shared" si="4"/>
        <v>0.9999872</v>
      </c>
      <c r="E31">
        <f t="shared" si="5"/>
        <v>0.999936</v>
      </c>
      <c r="F31">
        <f t="shared" si="6"/>
        <v>0.99968</v>
      </c>
      <c r="G31">
        <f t="shared" si="7"/>
        <v>0.9984</v>
      </c>
      <c r="H31">
        <f t="shared" si="8"/>
        <v>0.992</v>
      </c>
      <c r="I31">
        <f t="shared" si="9"/>
        <v>0.96</v>
      </c>
      <c r="J31">
        <f t="shared" si="10"/>
        <v>0.7999999999999999</v>
      </c>
      <c r="K31">
        <f>1-B31</f>
        <v>0.20000000000000007</v>
      </c>
    </row>
    <row r="32" spans="2:11" ht="12.75">
      <c r="B32">
        <f t="shared" si="11"/>
        <v>0.8999999999999999</v>
      </c>
      <c r="C32" t="str">
        <f>CONCATENATE("p=",B32)</f>
        <v>p=0.9</v>
      </c>
      <c r="D32">
        <f t="shared" si="4"/>
        <v>0.9999999</v>
      </c>
      <c r="E32">
        <f t="shared" si="5"/>
        <v>0.999999</v>
      </c>
      <c r="F32">
        <f t="shared" si="6"/>
        <v>0.99999</v>
      </c>
      <c r="G32">
        <f t="shared" si="7"/>
        <v>0.9999</v>
      </c>
      <c r="H32">
        <f t="shared" si="8"/>
        <v>0.999</v>
      </c>
      <c r="I32">
        <f t="shared" si="9"/>
        <v>0.99</v>
      </c>
      <c r="J32">
        <f t="shared" si="10"/>
        <v>0.8999999999999999</v>
      </c>
      <c r="K32">
        <f>1-B32</f>
        <v>0.10000000000000009</v>
      </c>
    </row>
    <row r="33" spans="2:11" ht="12.75">
      <c r="B33">
        <f t="shared" si="11"/>
        <v>0.9999999999999999</v>
      </c>
      <c r="C33" t="str">
        <f>CONCATENATE("p=",B33)</f>
        <v>p=1</v>
      </c>
      <c r="D33">
        <f t="shared" si="4"/>
        <v>1</v>
      </c>
      <c r="E33">
        <f t="shared" si="5"/>
        <v>1</v>
      </c>
      <c r="F33">
        <f t="shared" si="6"/>
        <v>1</v>
      </c>
      <c r="G33">
        <f t="shared" si="7"/>
        <v>1</v>
      </c>
      <c r="H33">
        <f t="shared" si="8"/>
        <v>1</v>
      </c>
      <c r="I33">
        <f t="shared" si="9"/>
        <v>1</v>
      </c>
      <c r="J33">
        <f t="shared" si="10"/>
        <v>1</v>
      </c>
      <c r="K33">
        <f>1-B33</f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CDHuser</dc:creator>
  <cp:keywords/>
  <dc:description/>
  <cp:lastModifiedBy>CDHuser</cp:lastModifiedBy>
  <dcterms:created xsi:type="dcterms:W3CDTF">2012-09-17T00:16:18Z</dcterms:created>
  <dcterms:modified xsi:type="dcterms:W3CDTF">2012-09-17T06:28:07Z</dcterms:modified>
  <cp:category/>
  <cp:version/>
  <cp:contentType/>
  <cp:contentStatus/>
</cp:coreProperties>
</file>